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921480C9-9F42-4B96-BBF2-DCDB8B3063FF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_mænd" sheetId="1" r:id="rId1"/>
    <sheet name="Figur_kvinder" sheetId="2" r:id="rId2"/>
    <sheet name="Data" sheetId="3" r:id="rId3"/>
    <sheet name="Ark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3" l="1"/>
  <c r="N6" i="3"/>
  <c r="C6" i="3" s="1"/>
  <c r="M7" i="3"/>
  <c r="N7" i="3"/>
  <c r="C7" i="3" s="1"/>
  <c r="M8" i="3"/>
  <c r="B8" i="3" s="1"/>
  <c r="N8" i="3"/>
  <c r="M9" i="3"/>
  <c r="N9" i="3"/>
  <c r="C9" i="3" s="1"/>
  <c r="M10" i="3"/>
  <c r="N10" i="3"/>
  <c r="C10" i="3" s="1"/>
  <c r="M11" i="3"/>
  <c r="B11" i="3" s="1"/>
  <c r="N11" i="3"/>
  <c r="C11" i="3" s="1"/>
  <c r="M12" i="3"/>
  <c r="B12" i="3" s="1"/>
  <c r="N12" i="3"/>
  <c r="C12" i="3" s="1"/>
  <c r="M13" i="3"/>
  <c r="N13" i="3"/>
  <c r="C13" i="3" s="1"/>
  <c r="M14" i="3"/>
  <c r="N14" i="3"/>
  <c r="M15" i="3"/>
  <c r="B15" i="3" s="1"/>
  <c r="N15" i="3"/>
  <c r="C15" i="3" s="1"/>
  <c r="M16" i="3"/>
  <c r="B16" i="3" s="1"/>
  <c r="N16" i="3"/>
  <c r="C16" i="3" s="1"/>
  <c r="M17" i="3"/>
  <c r="B17" i="3" s="1"/>
  <c r="N17" i="3"/>
  <c r="C17" i="3" s="1"/>
  <c r="M18" i="3"/>
  <c r="N18" i="3"/>
  <c r="C18" i="3" s="1"/>
  <c r="M19" i="3"/>
  <c r="N19" i="3"/>
  <c r="M20" i="3"/>
  <c r="B20" i="3" s="1"/>
  <c r="N20" i="3"/>
  <c r="C20" i="3" s="1"/>
  <c r="M21" i="3"/>
  <c r="B21" i="3" s="1"/>
  <c r="N21" i="3"/>
  <c r="C21" i="3" s="1"/>
  <c r="M22" i="3"/>
  <c r="N22" i="3"/>
  <c r="C22" i="3" s="1"/>
  <c r="M23" i="3"/>
  <c r="N23" i="3"/>
  <c r="C23" i="3" s="1"/>
  <c r="M24" i="3"/>
  <c r="B24" i="3" s="1"/>
  <c r="N24" i="3"/>
  <c r="C24" i="3" s="1"/>
  <c r="M25" i="3"/>
  <c r="N25" i="3"/>
  <c r="C25" i="3" s="1"/>
  <c r="N5" i="3"/>
  <c r="M5" i="3"/>
  <c r="B7" i="3"/>
  <c r="B9" i="3"/>
  <c r="B10" i="3"/>
  <c r="B13" i="3"/>
  <c r="B14" i="3"/>
  <c r="B18" i="3"/>
  <c r="B19" i="3"/>
  <c r="B22" i="3"/>
  <c r="B23" i="3"/>
  <c r="B25" i="3"/>
  <c r="B6" i="3"/>
  <c r="C19" i="3"/>
  <c r="C8" i="3"/>
  <c r="C14" i="3"/>
  <c r="AD30" i="3" l="1"/>
  <c r="AD32" i="3"/>
  <c r="AD34" i="3"/>
  <c r="AD36" i="3"/>
  <c r="AD38" i="3"/>
  <c r="AD40" i="3"/>
  <c r="AD42" i="3"/>
  <c r="AD44" i="3"/>
  <c r="AD46" i="3"/>
  <c r="AD48" i="3"/>
  <c r="AC29" i="3"/>
  <c r="AB29" i="3"/>
  <c r="AA29" i="3"/>
  <c r="AC31" i="3" s="1"/>
  <c r="U29" i="3"/>
  <c r="W39" i="3" s="1"/>
  <c r="T29" i="3"/>
  <c r="V31" i="3" s="1"/>
  <c r="AH50" i="3"/>
  <c r="AI50" i="3"/>
  <c r="V29" i="3" l="1"/>
  <c r="W46" i="3"/>
  <c r="W40" i="3"/>
  <c r="W34" i="3"/>
  <c r="V48" i="3"/>
  <c r="V44" i="3"/>
  <c r="V40" i="3"/>
  <c r="V36" i="3"/>
  <c r="V30" i="3"/>
  <c r="AC46" i="3"/>
  <c r="AC32" i="3"/>
  <c r="W49" i="3"/>
  <c r="W43" i="3"/>
  <c r="W41" i="3"/>
  <c r="W37" i="3"/>
  <c r="W35" i="3"/>
  <c r="W33" i="3"/>
  <c r="W31" i="3"/>
  <c r="AD49" i="3"/>
  <c r="AD47" i="3"/>
  <c r="AD45" i="3"/>
  <c r="AD43" i="3"/>
  <c r="AD41" i="3"/>
  <c r="AD39" i="3"/>
  <c r="AD37" i="3"/>
  <c r="AD35" i="3"/>
  <c r="AD33" i="3"/>
  <c r="AD31" i="3"/>
  <c r="AD50" i="3" s="1"/>
  <c r="W48" i="3"/>
  <c r="W44" i="3"/>
  <c r="W42" i="3"/>
  <c r="W38" i="3"/>
  <c r="W36" i="3"/>
  <c r="W32" i="3"/>
  <c r="W30" i="3"/>
  <c r="W29" i="3"/>
  <c r="V46" i="3"/>
  <c r="V42" i="3"/>
  <c r="V38" i="3"/>
  <c r="V34" i="3"/>
  <c r="V32" i="3"/>
  <c r="AD29" i="3"/>
  <c r="AC48" i="3"/>
  <c r="AC44" i="3"/>
  <c r="AC42" i="3"/>
  <c r="AC40" i="3"/>
  <c r="AC38" i="3"/>
  <c r="AC36" i="3"/>
  <c r="AC34" i="3"/>
  <c r="AC30" i="3"/>
  <c r="W47" i="3"/>
  <c r="W45" i="3"/>
  <c r="V49" i="3"/>
  <c r="V47" i="3"/>
  <c r="V45" i="3"/>
  <c r="V43" i="3"/>
  <c r="V41" i="3"/>
  <c r="V39" i="3"/>
  <c r="V37" i="3"/>
  <c r="V35" i="3"/>
  <c r="V33" i="3"/>
  <c r="AC49" i="3"/>
  <c r="AC47" i="3"/>
  <c r="AC45" i="3"/>
  <c r="AC43" i="3"/>
  <c r="AC41" i="3"/>
  <c r="AC39" i="3"/>
  <c r="AC37" i="3"/>
  <c r="AC35" i="3"/>
  <c r="AC33" i="3"/>
  <c r="AI29" i="3"/>
  <c r="AH29" i="3"/>
  <c r="W50" i="3" l="1"/>
  <c r="V50" i="3"/>
  <c r="AC50" i="3"/>
  <c r="AJ30" i="3"/>
  <c r="AK42" i="3"/>
  <c r="AJ31" i="3"/>
  <c r="AK34" i="3"/>
  <c r="AJ43" i="3"/>
  <c r="AK46" i="3"/>
  <c r="AK30" i="3"/>
  <c r="AJ35" i="3"/>
  <c r="AK38" i="3"/>
  <c r="AJ47" i="3"/>
  <c r="AJ39" i="3"/>
  <c r="AK31" i="3"/>
  <c r="AJ49" i="3"/>
  <c r="AJ45" i="3"/>
  <c r="AJ41" i="3"/>
  <c r="AJ37" i="3"/>
  <c r="AJ33" i="3"/>
  <c r="AK48" i="3"/>
  <c r="AK44" i="3"/>
  <c r="AK40" i="3"/>
  <c r="AK36" i="3"/>
  <c r="AK32" i="3"/>
  <c r="AJ46" i="3"/>
  <c r="AJ42" i="3"/>
  <c r="AJ38" i="3"/>
  <c r="AJ34" i="3"/>
  <c r="AK49" i="3"/>
  <c r="AK45" i="3"/>
  <c r="AK41" i="3"/>
  <c r="AK37" i="3"/>
  <c r="AK33" i="3"/>
  <c r="AJ48" i="3"/>
  <c r="AJ44" i="3"/>
  <c r="AJ40" i="3"/>
  <c r="AJ36" i="3"/>
  <c r="AJ32" i="3"/>
  <c r="AK47" i="3"/>
  <c r="AK43" i="3"/>
  <c r="AK39" i="3"/>
  <c r="AK35" i="3"/>
  <c r="V5" i="3" l="1"/>
  <c r="U6" i="3" s="1"/>
  <c r="R6" i="3" l="1"/>
  <c r="R25" i="3"/>
  <c r="R15" i="3"/>
  <c r="U13" i="3"/>
  <c r="U24" i="3"/>
  <c r="U17" i="3"/>
  <c r="R23" i="3"/>
  <c r="R16" i="3"/>
  <c r="R17" i="3"/>
  <c r="R19" i="3"/>
  <c r="R14" i="3"/>
  <c r="R20" i="3"/>
  <c r="U23" i="3"/>
  <c r="R18" i="3"/>
  <c r="R12" i="3"/>
  <c r="U10" i="3"/>
  <c r="U14" i="3"/>
  <c r="U20" i="3"/>
  <c r="R10" i="3"/>
  <c r="R11" i="3"/>
  <c r="R21" i="3"/>
  <c r="R8" i="3"/>
  <c r="U18" i="3"/>
  <c r="U7" i="3"/>
  <c r="R22" i="3"/>
  <c r="U15" i="3"/>
  <c r="R13" i="3"/>
  <c r="R24" i="3"/>
  <c r="R7" i="3"/>
  <c r="U9" i="3"/>
  <c r="U16" i="3"/>
  <c r="U25" i="3"/>
  <c r="U11" i="3"/>
  <c r="U19" i="3"/>
  <c r="U21" i="3"/>
  <c r="U8" i="3"/>
  <c r="U12" i="3"/>
  <c r="U22" i="3"/>
  <c r="R9" i="3"/>
</calcChain>
</file>

<file path=xl/sharedStrings.xml><?xml version="1.0" encoding="utf-8"?>
<sst xmlns="http://schemas.openxmlformats.org/spreadsheetml/2006/main" count="161" uniqueCount="56">
  <si>
    <t>Procent</t>
  </si>
  <si>
    <t>Alder</t>
  </si>
  <si>
    <t>Mænd</t>
  </si>
  <si>
    <t>Kvinder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</si>
  <si>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</si>
  <si>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</si>
  <si>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</si>
  <si>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</si>
  <si>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</si>
  <si>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</si>
  <si>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</si>
  <si>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</si>
  <si>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</si>
  <si>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</si>
  <si>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</si>
  <si>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</si>
  <si>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</si>
  <si>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</si>
  <si>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</si>
  <si>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</si>
  <si>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</si>
  <si>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</si>
  <si>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Ialt</t>
  </si>
  <si>
    <t>90-94</t>
  </si>
  <si>
    <t>95-</t>
  </si>
  <si>
    <t>i alt</t>
  </si>
  <si>
    <t>Kilde: Statistikbanken, tabel FRDK114, Danmarks Statistik.</t>
  </si>
  <si>
    <t>Figur1-2a</t>
  </si>
  <si>
    <t>0-4 år</t>
  </si>
  <si>
    <t>5-9 år</t>
  </si>
  <si>
    <t>10-14 år</t>
  </si>
  <si>
    <t>15-19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</si>
  <si>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</si>
  <si>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</si>
  <si>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</si>
  <si>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</si>
  <si>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</si>
  <si>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</si>
  <si>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</si>
  <si>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</si>
  <si>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</si>
  <si>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</si>
  <si>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</si>
  <si>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</si>
  <si>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80-84 år</t>
  </si>
  <si>
    <t>85-89 år</t>
  </si>
  <si>
    <t>90-94 år</t>
  </si>
  <si>
    <t>95-99 år</t>
  </si>
  <si>
    <t>2060</t>
  </si>
  <si>
    <t>I alt</t>
  </si>
  <si>
    <t>Kilde: Statistikbanken, tabel FRDK17, Danmarks Statistik.</t>
  </si>
  <si>
    <t>Befolkningen fordelt efter køn og alder 2018 og 2060</t>
  </si>
  <si>
    <t>2018</t>
  </si>
  <si>
    <t>95 år +</t>
  </si>
  <si>
    <t>Figur 1-2b</t>
  </si>
  <si>
    <t>Befolkningen fordelt efter køn og alder  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</si>
</sst>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rgb="FF000000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/>
    <xf numFmtId="17" fontId="2" fillId="0" borderId="0" xfId="0" applyNumberFormat="1" applyFont="1" applyAlignment="1">
      <alignment horizontal="right"/>
    </xf>
    <xf numFmtId="1" fontId="4" fillId="0" borderId="0" xfId="0" applyNumberFormat="1" applyFont="1"/>
    <xf numFmtId="164" fontId="8" fillId="0" borderId="0" xfId="0" applyNumberFormat="1" applyFont="1" applyAlignment="1" applyProtection="1">
      <alignment horizontal="left"/>
      <protection locked="0"/>
    </xf>
    <xf numFmtId="1" fontId="6" fillId="0" borderId="0" xfId="0" quotePrefix="1" applyNumberFormat="1" applyFont="1" applyAlignment="1">
      <alignment horizontal="right"/>
    </xf>
    <xf numFmtId="1" fontId="4" fillId="0" borderId="0" xfId="0" quotePrefix="1" applyNumberFormat="1" applyFont="1" applyAlignment="1">
      <alignment horizontal="right"/>
    </xf>
    <xf numFmtId="0" fontId="0" fillId="0" borderId="0" xfId="0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Mænd 2060</a:t>
            </a:r>
          </a:p>
        </c:rich>
      </c:tx>
      <c:layout>
        <c:manualLayout>
          <c:xMode val="edge"/>
          <c:yMode val="edge"/>
          <c:x val="0.40486469234264172"/>
          <c:y val="2.9880478087649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12584261814118E-2"/>
          <c:y val="0.13745033289725173"/>
          <c:w val="0.75536586217736024"/>
          <c:h val="0.69123573210646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Data!$I$6:$I$25</c:f>
              <c:numCache>
                <c:formatCode>0.00_)</c:formatCode>
                <c:ptCount val="20"/>
              </c:numCache>
            </c:numRef>
          </c:cat>
          <c:val>
            <c:numRef>
              <c:f>Data!$B$6:$B$25</c:f>
              <c:numCache>
                <c:formatCode>0.00</c:formatCode>
                <c:ptCount val="20"/>
                <c:pt idx="0">
                  <c:v>-2.3604714720954227</c:v>
                </c:pt>
                <c:pt idx="1">
                  <c:v>-2.5305445708060041</c:v>
                </c:pt>
                <c:pt idx="2">
                  <c:v>-2.6519217325243885</c:v>
                </c:pt>
                <c:pt idx="3">
                  <c:v>-2.7193158776963098</c:v>
                </c:pt>
                <c:pt idx="4">
                  <c:v>-3.0889601104354862</c:v>
                </c:pt>
                <c:pt idx="5">
                  <c:v>-3.0534657531839744</c:v>
                </c:pt>
                <c:pt idx="6">
                  <c:v>-2.6665901544584831</c:v>
                </c:pt>
                <c:pt idx="7">
                  <c:v>-2.7104825862458881</c:v>
                </c:pt>
                <c:pt idx="8">
                  <c:v>-3.042262947421122</c:v>
                </c:pt>
                <c:pt idx="9">
                  <c:v>-3.1297415472412644</c:v>
                </c:pt>
                <c:pt idx="10">
                  <c:v>-3.3954656522781268</c:v>
                </c:pt>
                <c:pt idx="11">
                  <c:v>-2.9620379628431142</c:v>
                </c:pt>
                <c:pt idx="12">
                  <c:v>-2.7807781775146632</c:v>
                </c:pt>
                <c:pt idx="13">
                  <c:v>-2.6694110048304243</c:v>
                </c:pt>
                <c:pt idx="14">
                  <c:v>-2.7041961197027051</c:v>
                </c:pt>
                <c:pt idx="15">
                  <c:v>-1.8291844534715238</c:v>
                </c:pt>
                <c:pt idx="16">
                  <c:v>-1.2456875242492387</c:v>
                </c:pt>
                <c:pt idx="17">
                  <c:v>-0.76122662179956391</c:v>
                </c:pt>
                <c:pt idx="18">
                  <c:v>-0.39187253367007302</c:v>
                </c:pt>
                <c:pt idx="19">
                  <c:v>-0.12793765372627081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147-8719-BE2E36980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04224"/>
        <c:axId val="653299912"/>
      </c:barChart>
      <c:catAx>
        <c:axId val="65330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Aldersgrupper</a:t>
                </a:r>
              </a:p>
            </c:rich>
          </c:tx>
          <c:layout>
            <c:manualLayout>
              <c:xMode val="edge"/>
              <c:yMode val="edge"/>
              <c:x val="2.7181688125894134E-2"/>
              <c:y val="0.366534282816241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299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299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.42918515013949432"/>
              <c:y val="0.900399242923319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Kvinder 2060</a:t>
            </a:r>
          </a:p>
        </c:rich>
      </c:tx>
      <c:layout>
        <c:manualLayout>
          <c:xMode val="edge"/>
          <c:yMode val="edge"/>
          <c:x val="0.39459459459459462"/>
          <c:y val="3.0487901341099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2162162162163"/>
          <c:y val="0.15650437568354547"/>
          <c:w val="0.82972972972972969"/>
          <c:h val="0.64837527068897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Data!$I$6:$I$25</c:f>
              <c:numCache>
                <c:formatCode>0.00_)</c:formatCode>
                <c:ptCount val="20"/>
              </c:numCache>
            </c:numRef>
          </c:cat>
          <c:val>
            <c:numRef>
              <c:f>Data!$C$6:$C$25</c:f>
              <c:numCache>
                <c:formatCode>0.00</c:formatCode>
                <c:ptCount val="20"/>
                <c:pt idx="0">
                  <c:v>2.9799785712086604</c:v>
                </c:pt>
                <c:pt idx="1">
                  <c:v>2.8810392593059451</c:v>
                </c:pt>
                <c:pt idx="2">
                  <c:v>2.7679795763985413</c:v>
                </c:pt>
                <c:pt idx="3">
                  <c:v>2.7897081838349802</c:v>
                </c:pt>
                <c:pt idx="4">
                  <c:v>3.0904108334839133</c:v>
                </c:pt>
                <c:pt idx="5">
                  <c:v>3.3084061502275297</c:v>
                </c:pt>
                <c:pt idx="6">
                  <c:v>3.3577629721640099</c:v>
                </c:pt>
                <c:pt idx="7">
                  <c:v>3.2347900150923556</c:v>
                </c:pt>
                <c:pt idx="8">
                  <c:v>2.9913425684213379</c:v>
                </c:pt>
                <c:pt idx="9">
                  <c:v>2.8697397386731978</c:v>
                </c:pt>
                <c:pt idx="10">
                  <c:v>3.0615092065302525</c:v>
                </c:pt>
                <c:pt idx="11">
                  <c:v>3.0362827446326071</c:v>
                </c:pt>
                <c:pt idx="12">
                  <c:v>3.071857697609031</c:v>
                </c:pt>
                <c:pt idx="13">
                  <c:v>3.0045602673070051</c:v>
                </c:pt>
                <c:pt idx="14">
                  <c:v>2.5799013927424843</c:v>
                </c:pt>
                <c:pt idx="15">
                  <c:v>2.2640306276649982</c:v>
                </c:pt>
                <c:pt idx="16">
                  <c:v>2.2422053053586648</c:v>
                </c:pt>
                <c:pt idx="17">
                  <c:v>1.8917589742936711</c:v>
                </c:pt>
                <c:pt idx="18">
                  <c:v>1.2006828714580395</c:v>
                </c:pt>
                <c:pt idx="19">
                  <c:v>0.55449858739872948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1-43C8-954C-6A9F5AE87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05008"/>
        <c:axId val="653305400"/>
      </c:barChart>
      <c:catAx>
        <c:axId val="65330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Aldersgrupper</a:t>
                </a:r>
              </a:p>
            </c:rich>
          </c:tx>
          <c:layout>
            <c:manualLayout>
              <c:xMode val="edge"/>
              <c:yMode val="edge"/>
              <c:x val="2.1621621621621623E-2"/>
              <c:y val="0.33739905799446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5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05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.48243243243243245"/>
              <c:y val="0.8963432310687192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</xdr:row>
      <xdr:rowOff>57150</xdr:rowOff>
    </xdr:from>
    <xdr:to>
      <xdr:col>12</xdr:col>
      <xdr:colOff>19050</xdr:colOff>
      <xdr:row>31</xdr:row>
      <xdr:rowOff>85725</xdr:rowOff>
    </xdr:to>
    <xdr:graphicFrame macro="">
      <xdr:nvGraphicFramePr>
        <xdr:cNvPr id="1063" name="Chart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95250</xdr:rowOff>
    </xdr:from>
    <xdr:to>
      <xdr:col>12</xdr:col>
      <xdr:colOff>95250</xdr:colOff>
      <xdr:row>33</xdr:row>
      <xdr:rowOff>104775</xdr:rowOff>
    </xdr:to>
    <xdr:graphicFrame macro="">
      <xdr:nvGraphicFramePr>
        <xdr:cNvPr id="2086" name="Chart 3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B41" sqref="B41"/>
    </sheetView>
  </sheetViews>
  <sheetFormatPr defaultRowHeight="12.75" x14ac:dyDescent="0.2"/>
  <cols>
    <col min="1" max="1" width="9.140625" style="3"/>
    <col min="2" max="2" width="10.140625" style="3" customWidth="1"/>
    <col min="3" max="3" width="11.5703125" style="3" customWidth="1"/>
    <col min="4" max="4" width="9.140625" style="3"/>
    <col min="5" max="5" width="10.85546875" style="3" customWidth="1"/>
    <col min="6" max="6" width="11.85546875" style="3" customWidth="1"/>
    <col min="7" max="16384" width="9.140625" style="3"/>
  </cols>
  <sheetData>
    <row r="1" spans="1:11" ht="15.75" x14ac:dyDescent="0.25">
      <c r="A1" s="39" t="s">
        <v>54</v>
      </c>
      <c r="B1" s="25"/>
    </row>
    <row r="2" spans="1:11" ht="15.75" x14ac:dyDescent="0.25">
      <c r="A2" s="39" t="s">
        <v>51</v>
      </c>
    </row>
    <row r="3" spans="1:11" ht="15" x14ac:dyDescent="0.2">
      <c r="C3" s="7"/>
      <c r="F3" s="7"/>
    </row>
    <row r="4" spans="1:11" ht="15" x14ac:dyDescent="0.2">
      <c r="A4" s="8"/>
    </row>
    <row r="5" spans="1:11" ht="15" x14ac:dyDescent="0.2">
      <c r="A5" s="8"/>
      <c r="B5" s="9"/>
      <c r="C5" s="9"/>
      <c r="E5" s="9"/>
      <c r="F5" s="9"/>
    </row>
    <row r="6" spans="1:11" ht="15" x14ac:dyDescent="0.2">
      <c r="A6" s="10"/>
      <c r="B6" s="6"/>
      <c r="C6" s="6"/>
      <c r="E6" s="2"/>
      <c r="F6" s="2"/>
      <c r="H6" s="2"/>
      <c r="I6" s="1"/>
      <c r="J6" s="1"/>
      <c r="K6" s="2"/>
    </row>
    <row r="7" spans="1:11" ht="15" x14ac:dyDescent="0.2">
      <c r="A7" s="10"/>
      <c r="B7" s="2"/>
      <c r="C7" s="2"/>
      <c r="E7" s="2"/>
      <c r="F7" s="2"/>
      <c r="H7" s="2"/>
      <c r="I7" s="1"/>
      <c r="J7" s="1"/>
      <c r="K7" s="2"/>
    </row>
    <row r="8" spans="1:11" ht="15" x14ac:dyDescent="0.2">
      <c r="A8" s="10"/>
      <c r="B8" s="2"/>
      <c r="C8" s="2"/>
      <c r="E8" s="2"/>
      <c r="F8" s="2"/>
      <c r="H8" s="2"/>
      <c r="I8" s="1"/>
      <c r="J8" s="1"/>
      <c r="K8" s="2"/>
    </row>
    <row r="9" spans="1:11" ht="15" x14ac:dyDescent="0.2">
      <c r="A9" s="10"/>
      <c r="B9" s="2"/>
      <c r="C9" s="2"/>
      <c r="E9" s="2"/>
      <c r="F9" s="2"/>
      <c r="H9" s="2"/>
      <c r="I9" s="1"/>
      <c r="J9" s="1"/>
      <c r="K9" s="2"/>
    </row>
    <row r="10" spans="1:11" ht="15" x14ac:dyDescent="0.2">
      <c r="A10" s="10"/>
      <c r="B10" s="2"/>
      <c r="C10" s="2"/>
      <c r="E10" s="2"/>
      <c r="F10" s="2"/>
      <c r="H10" s="2"/>
      <c r="I10" s="1"/>
      <c r="J10" s="1"/>
      <c r="K10" s="2"/>
    </row>
    <row r="11" spans="1:11" ht="15" x14ac:dyDescent="0.2">
      <c r="A11" s="10"/>
      <c r="B11" s="2"/>
      <c r="C11" s="2"/>
      <c r="E11" s="2"/>
      <c r="F11" s="2"/>
      <c r="H11" s="2"/>
      <c r="I11" s="1"/>
      <c r="J11" s="1"/>
      <c r="K11" s="2"/>
    </row>
    <row r="12" spans="1:11" ht="15" x14ac:dyDescent="0.2">
      <c r="A12" s="10"/>
      <c r="B12" s="2"/>
      <c r="C12" s="2"/>
      <c r="E12" s="2"/>
      <c r="F12" s="2"/>
      <c r="H12" s="2"/>
      <c r="I12" s="1"/>
      <c r="J12" s="1"/>
      <c r="K12" s="2"/>
    </row>
    <row r="13" spans="1:11" ht="15" x14ac:dyDescent="0.2">
      <c r="A13" s="10"/>
      <c r="B13" s="2"/>
      <c r="C13" s="2"/>
      <c r="E13" s="2"/>
      <c r="F13" s="2"/>
      <c r="H13" s="2"/>
      <c r="I13" s="1"/>
      <c r="J13" s="1"/>
      <c r="K13" s="2"/>
    </row>
    <row r="14" spans="1:11" ht="15" x14ac:dyDescent="0.2">
      <c r="A14" s="10"/>
      <c r="B14" s="2"/>
      <c r="C14" s="2"/>
      <c r="E14" s="2"/>
      <c r="F14" s="2"/>
      <c r="H14" s="2"/>
      <c r="I14" s="1"/>
      <c r="J14" s="1"/>
      <c r="K14" s="2"/>
    </row>
    <row r="15" spans="1:11" ht="15" x14ac:dyDescent="0.2">
      <c r="A15" s="10"/>
      <c r="B15" s="2"/>
      <c r="C15" s="2"/>
      <c r="E15" s="2"/>
      <c r="F15" s="2"/>
      <c r="H15" s="2"/>
      <c r="I15" s="1"/>
      <c r="J15" s="1"/>
      <c r="K15" s="2"/>
    </row>
    <row r="16" spans="1:11" ht="15" x14ac:dyDescent="0.2">
      <c r="A16" s="10"/>
      <c r="B16" s="2"/>
      <c r="C16" s="2"/>
      <c r="E16" s="2"/>
      <c r="F16" s="2"/>
      <c r="H16" s="2"/>
      <c r="I16" s="1"/>
      <c r="J16" s="1"/>
      <c r="K16" s="2"/>
    </row>
    <row r="17" spans="1:11" ht="15" x14ac:dyDescent="0.2">
      <c r="A17" s="10"/>
      <c r="B17" s="2"/>
      <c r="C17" s="2"/>
      <c r="E17" s="2"/>
      <c r="F17" s="2"/>
      <c r="H17" s="2"/>
      <c r="I17" s="1"/>
      <c r="J17" s="1"/>
      <c r="K17" s="2"/>
    </row>
    <row r="18" spans="1:11" ht="15" x14ac:dyDescent="0.2">
      <c r="A18" s="10"/>
      <c r="B18" s="2"/>
      <c r="C18" s="2"/>
      <c r="E18" s="2"/>
      <c r="F18" s="2"/>
      <c r="H18" s="2"/>
      <c r="I18" s="1"/>
      <c r="J18" s="1"/>
      <c r="K18" s="2"/>
    </row>
    <row r="19" spans="1:11" ht="15" x14ac:dyDescent="0.2">
      <c r="A19" s="10"/>
      <c r="B19" s="2"/>
      <c r="C19" s="2"/>
      <c r="E19" s="2"/>
      <c r="F19" s="2"/>
      <c r="H19" s="2"/>
      <c r="I19" s="1"/>
      <c r="J19" s="1"/>
      <c r="K19" s="2"/>
    </row>
    <row r="20" spans="1:11" ht="15" x14ac:dyDescent="0.2">
      <c r="A20" s="10"/>
      <c r="B20" s="2"/>
      <c r="C20" s="2"/>
      <c r="E20" s="2"/>
      <c r="F20" s="2"/>
      <c r="H20" s="2"/>
      <c r="I20" s="1"/>
      <c r="J20" s="1"/>
      <c r="K20" s="2"/>
    </row>
    <row r="21" spans="1:11" ht="15" x14ac:dyDescent="0.2">
      <c r="A21" s="10"/>
      <c r="B21" s="2"/>
      <c r="C21" s="2"/>
      <c r="E21" s="2"/>
      <c r="F21" s="2"/>
      <c r="H21" s="2"/>
      <c r="I21" s="1"/>
      <c r="J21" s="1"/>
      <c r="K21" s="2"/>
    </row>
    <row r="22" spans="1:11" ht="15" x14ac:dyDescent="0.2">
      <c r="A22" s="10"/>
      <c r="B22" s="2"/>
      <c r="C22" s="2"/>
      <c r="E22" s="2"/>
      <c r="F22" s="2"/>
      <c r="H22" s="2"/>
      <c r="I22" s="1"/>
      <c r="J22" s="1"/>
      <c r="K22" s="2"/>
    </row>
    <row r="23" spans="1:11" ht="15" x14ac:dyDescent="0.2">
      <c r="A23" s="10"/>
      <c r="B23" s="2"/>
      <c r="C23" s="2"/>
      <c r="E23" s="2"/>
      <c r="F23" s="2"/>
      <c r="H23" s="2"/>
      <c r="I23" s="1"/>
      <c r="J23" s="1"/>
      <c r="K23" s="2"/>
    </row>
    <row r="24" spans="1:11" ht="15" x14ac:dyDescent="0.2">
      <c r="A24" s="10"/>
      <c r="B24" s="2"/>
      <c r="C24" s="2"/>
      <c r="E24" s="2"/>
      <c r="F24" s="2"/>
      <c r="H24" s="2"/>
      <c r="I24" s="1"/>
      <c r="J24" s="1"/>
      <c r="K24" s="2"/>
    </row>
    <row r="34" spans="1:1" x14ac:dyDescent="0.2">
      <c r="A34" s="3" t="s">
        <v>50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A3" sqref="A3"/>
    </sheetView>
  </sheetViews>
  <sheetFormatPr defaultRowHeight="12.75" x14ac:dyDescent="0.2"/>
  <sheetData>
    <row r="1" spans="1:7" x14ac:dyDescent="0.2">
      <c r="A1" s="11" t="s">
        <v>54</v>
      </c>
      <c r="B1" s="3"/>
      <c r="C1" s="3"/>
      <c r="D1" s="3"/>
      <c r="E1" s="3"/>
      <c r="F1" s="3"/>
      <c r="G1" s="3"/>
    </row>
    <row r="2" spans="1:7" x14ac:dyDescent="0.2">
      <c r="A2" s="3" t="s">
        <v>55</v>
      </c>
      <c r="B2" s="3"/>
      <c r="C2" s="3"/>
      <c r="D2" s="3"/>
      <c r="E2" s="3"/>
      <c r="F2" s="3"/>
      <c r="G2" s="3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3"/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3"/>
      <c r="B7" s="3"/>
      <c r="C7" s="3"/>
      <c r="D7" s="3"/>
      <c r="E7" s="3"/>
      <c r="F7" s="3"/>
      <c r="G7" s="3"/>
    </row>
    <row r="8" spans="1:7" x14ac:dyDescent="0.2">
      <c r="A8" s="3"/>
      <c r="B8" s="3"/>
      <c r="C8" s="3"/>
      <c r="D8" s="3"/>
      <c r="E8" s="3"/>
      <c r="F8" s="3"/>
      <c r="G8" s="3"/>
    </row>
    <row r="9" spans="1:7" x14ac:dyDescent="0.2">
      <c r="A9" s="3"/>
      <c r="B9" s="3"/>
      <c r="C9" s="3"/>
      <c r="D9" s="3"/>
      <c r="E9" s="3"/>
      <c r="F9" s="3"/>
      <c r="G9" s="3"/>
    </row>
    <row r="10" spans="1:7" x14ac:dyDescent="0.2">
      <c r="A10" s="3"/>
      <c r="B10" s="3"/>
      <c r="C10" s="3"/>
      <c r="D10" s="3"/>
      <c r="E10" s="3"/>
      <c r="F10" s="3"/>
      <c r="G10" s="3"/>
    </row>
    <row r="11" spans="1:7" x14ac:dyDescent="0.2">
      <c r="A11" s="3"/>
      <c r="B11" s="3"/>
      <c r="C11" s="3"/>
      <c r="D11" s="3"/>
      <c r="E11" s="3"/>
      <c r="F11" s="3"/>
      <c r="G11" s="3"/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3"/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7" spans="1:7" x14ac:dyDescent="0.2">
      <c r="A37" s="3" t="s">
        <v>50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65"/>
  <sheetViews>
    <sheetView workbookViewId="0">
      <selection activeCell="K4" sqref="K4:L25"/>
    </sheetView>
  </sheetViews>
  <sheetFormatPr defaultRowHeight="12.75" x14ac:dyDescent="0.2"/>
  <cols>
    <col min="1" max="10" width="9.140625" style="12"/>
    <col min="11" max="11" width="9.5703125" style="12" bestFit="1" customWidth="1"/>
    <col min="12" max="12" width="9.140625" style="12"/>
    <col min="13" max="14" width="9.5703125" style="12" bestFit="1" customWidth="1"/>
    <col min="15" max="28" width="9.140625" style="12"/>
    <col min="29" max="29" width="9.7109375" style="12" bestFit="1" customWidth="1"/>
    <col min="30" max="30" width="9.5703125" style="12" bestFit="1" customWidth="1"/>
    <col min="31" max="16384" width="9.140625" style="12"/>
  </cols>
  <sheetData>
    <row r="1" spans="1:33" x14ac:dyDescent="0.2">
      <c r="A1" s="11" t="s">
        <v>27</v>
      </c>
      <c r="C1" s="3"/>
      <c r="D1" s="3"/>
      <c r="E1" s="3"/>
      <c r="I1" s="11" t="s">
        <v>27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3" x14ac:dyDescent="0.2">
      <c r="A2" s="11" t="s">
        <v>51</v>
      </c>
      <c r="B2" s="3"/>
      <c r="C2" s="3"/>
      <c r="D2" s="3"/>
      <c r="E2" s="3"/>
      <c r="I2" s="11" t="s">
        <v>51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3" s="15" customFormat="1" x14ac:dyDescent="0.2">
      <c r="A3" s="3"/>
      <c r="B3" s="3"/>
      <c r="C3" s="13">
        <v>2060</v>
      </c>
      <c r="D3" s="3"/>
      <c r="I3" s="3"/>
      <c r="J3" s="3"/>
      <c r="K3" s="13">
        <v>2060</v>
      </c>
      <c r="L3" s="3"/>
      <c r="Q3" s="3"/>
      <c r="R3" s="3"/>
      <c r="S3" s="3">
        <v>2015</v>
      </c>
      <c r="T3" s="3"/>
      <c r="U3" s="3"/>
      <c r="V3" s="3"/>
      <c r="W3" s="12"/>
      <c r="X3" s="12"/>
      <c r="Y3" s="14"/>
      <c r="Z3" s="3"/>
      <c r="AA3" s="13">
        <v>2003</v>
      </c>
      <c r="AC3" s="3"/>
      <c r="AD3" s="13">
        <v>2007</v>
      </c>
      <c r="AG3" s="15">
        <v>2011</v>
      </c>
    </row>
    <row r="4" spans="1:33" x14ac:dyDescent="0.2">
      <c r="A4" s="11" t="s">
        <v>0</v>
      </c>
      <c r="B4" s="3"/>
      <c r="C4" s="3"/>
      <c r="D4" s="3"/>
      <c r="I4" s="11"/>
      <c r="J4" s="3"/>
      <c r="K4" s="3" t="s">
        <v>52</v>
      </c>
      <c r="L4" s="3" t="s">
        <v>48</v>
      </c>
      <c r="M4" s="3" t="s">
        <v>0</v>
      </c>
      <c r="Q4" s="3"/>
      <c r="R4" s="3"/>
      <c r="S4" s="3" t="s">
        <v>2</v>
      </c>
      <c r="T4" s="3" t="s">
        <v>3</v>
      </c>
      <c r="U4" s="3"/>
      <c r="V4" s="3" t="s">
        <v>22</v>
      </c>
      <c r="Y4" s="11" t="s">
        <v>0</v>
      </c>
      <c r="Z4" s="3"/>
      <c r="AA4" s="3"/>
      <c r="AC4" s="3"/>
      <c r="AD4" s="3"/>
    </row>
    <row r="5" spans="1:33" s="15" customFormat="1" x14ac:dyDescent="0.2">
      <c r="A5" s="11" t="s">
        <v>1</v>
      </c>
      <c r="B5" s="16" t="s">
        <v>2</v>
      </c>
      <c r="C5" s="16" t="s">
        <v>3</v>
      </c>
      <c r="D5" s="3"/>
      <c r="I5" s="11" t="s">
        <v>2</v>
      </c>
      <c r="J5" s="3" t="s">
        <v>49</v>
      </c>
      <c r="K5" s="15">
        <v>2904717</v>
      </c>
      <c r="L5" s="15">
        <v>3299086</v>
      </c>
      <c r="M5" s="38">
        <f>+K5/($K$5+$L$5)*100</f>
        <v>46.82155445619405</v>
      </c>
      <c r="N5" s="38">
        <f>+L5/($K$5+$L$5)*100</f>
        <v>53.17844554380595</v>
      </c>
      <c r="Q5" s="3"/>
      <c r="R5" s="3" t="s">
        <v>25</v>
      </c>
      <c r="S5" s="27">
        <v>2837887</v>
      </c>
      <c r="T5" s="27">
        <v>2869364</v>
      </c>
      <c r="U5" s="3"/>
      <c r="V5" s="3">
        <f>SUM(S5:T5)</f>
        <v>5707251</v>
      </c>
      <c r="W5" s="12"/>
      <c r="X5" s="17"/>
      <c r="Y5" s="11" t="s">
        <v>1</v>
      </c>
      <c r="Z5" s="16" t="s">
        <v>2</v>
      </c>
      <c r="AA5" s="16" t="s">
        <v>3</v>
      </c>
      <c r="AC5" s="16" t="s">
        <v>2</v>
      </c>
      <c r="AD5" s="16" t="s">
        <v>3</v>
      </c>
      <c r="AF5" s="16" t="s">
        <v>2</v>
      </c>
      <c r="AG5" s="16" t="s">
        <v>3</v>
      </c>
    </row>
    <row r="6" spans="1:33" x14ac:dyDescent="0.2">
      <c r="A6" s="4" t="s">
        <v>4</v>
      </c>
      <c r="B6" s="2">
        <f>-M6</f>
        <v>-2.3604714720954227</v>
      </c>
      <c r="C6" s="2">
        <f>+N6</f>
        <v>2.9799785712086604</v>
      </c>
      <c r="D6" s="3"/>
      <c r="I6" s="4"/>
      <c r="J6" s="16" t="s">
        <v>28</v>
      </c>
      <c r="K6" s="16">
        <v>146439</v>
      </c>
      <c r="L6" s="3">
        <v>184872</v>
      </c>
      <c r="M6" s="38">
        <f t="shared" ref="M6:M25" si="0">+K6/($K$5+$L$5)*100</f>
        <v>2.3604714720954227</v>
      </c>
      <c r="N6" s="38">
        <f t="shared" ref="N6:N25" si="1">+L6/($K$5+$L$5)*100</f>
        <v>2.9799785712086604</v>
      </c>
      <c r="Q6" s="3"/>
      <c r="R6" s="2">
        <f>(S6*100)/$V$5</f>
        <v>2.6480349296009584</v>
      </c>
      <c r="S6" s="27">
        <v>151130</v>
      </c>
      <c r="T6" s="27">
        <v>143618</v>
      </c>
      <c r="U6" s="2">
        <f>(T6*100)/$V$5</f>
        <v>2.5164128930022529</v>
      </c>
      <c r="V6" s="3"/>
      <c r="X6" s="18"/>
      <c r="Y6" s="4" t="s">
        <v>4</v>
      </c>
      <c r="Z6" s="6">
        <v>-3.1580714950310274</v>
      </c>
      <c r="AA6" s="6">
        <v>3.009952434351808</v>
      </c>
      <c r="AC6" s="2">
        <v>-3.0503515821655798</v>
      </c>
      <c r="AD6" s="2">
        <v>2.9059016743282502</v>
      </c>
      <c r="AF6" s="2">
        <v>-3.0047685261448902</v>
      </c>
      <c r="AG6" s="2">
        <v>2.8487969344469724</v>
      </c>
    </row>
    <row r="7" spans="1:33" x14ac:dyDescent="0.2">
      <c r="A7" s="4" t="s">
        <v>5</v>
      </c>
      <c r="B7" s="2">
        <f t="shared" ref="B7:B25" si="2">-M7</f>
        <v>-2.5305445708060041</v>
      </c>
      <c r="C7" s="2">
        <f t="shared" ref="C7:C25" si="3">+N7</f>
        <v>2.8810392593059451</v>
      </c>
      <c r="D7" s="3"/>
      <c r="I7" s="4"/>
      <c r="J7" s="2" t="s">
        <v>29</v>
      </c>
      <c r="K7" s="2">
        <v>156990</v>
      </c>
      <c r="L7" s="3">
        <v>178734</v>
      </c>
      <c r="M7" s="38">
        <f t="shared" si="0"/>
        <v>2.5305445708060041</v>
      </c>
      <c r="N7" s="38">
        <f t="shared" si="1"/>
        <v>2.8810392593059451</v>
      </c>
      <c r="Q7" s="3"/>
      <c r="R7" s="2">
        <f t="shared" ref="R7:R25" si="4">(S7*100)/$V$5</f>
        <v>2.9948568934501041</v>
      </c>
      <c r="S7" s="27">
        <v>170924</v>
      </c>
      <c r="T7" s="27">
        <v>161701</v>
      </c>
      <c r="U7" s="2">
        <f t="shared" ref="U7:U25" si="5">(T7*100)/$V$5</f>
        <v>2.8332554499530511</v>
      </c>
      <c r="V7" s="3"/>
      <c r="X7" s="19"/>
      <c r="Y7" s="4" t="s">
        <v>5</v>
      </c>
      <c r="Z7" s="2">
        <v>-3.342802377706577</v>
      </c>
      <c r="AA7" s="2">
        <v>3.1723187134334552</v>
      </c>
      <c r="AC7" s="2">
        <v>-3.1546143852967998</v>
      </c>
      <c r="AD7" s="2">
        <v>3.0094128025995484</v>
      </c>
      <c r="AF7" s="2">
        <v>-3.0143357908495201</v>
      </c>
      <c r="AG7" s="2">
        <v>2.8818867221472106</v>
      </c>
    </row>
    <row r="8" spans="1:33" x14ac:dyDescent="0.2">
      <c r="A8" s="4" t="s">
        <v>6</v>
      </c>
      <c r="B8" s="2">
        <f t="shared" si="2"/>
        <v>-2.6519217325243885</v>
      </c>
      <c r="C8" s="2">
        <f t="shared" si="3"/>
        <v>2.7679795763985413</v>
      </c>
      <c r="D8" s="3"/>
      <c r="I8" s="4"/>
      <c r="J8" s="2" t="s">
        <v>30</v>
      </c>
      <c r="K8" s="2">
        <v>164520</v>
      </c>
      <c r="L8" s="3">
        <v>171720</v>
      </c>
      <c r="M8" s="38">
        <f t="shared" si="0"/>
        <v>2.6519217325243885</v>
      </c>
      <c r="N8" s="38">
        <f t="shared" si="1"/>
        <v>2.7679795763985413</v>
      </c>
      <c r="Q8" s="3"/>
      <c r="R8" s="2">
        <f t="shared" si="4"/>
        <v>2.9838358256891104</v>
      </c>
      <c r="S8" s="27">
        <v>170295</v>
      </c>
      <c r="T8" s="27">
        <v>162606</v>
      </c>
      <c r="U8" s="2">
        <f t="shared" si="5"/>
        <v>2.849112471135403</v>
      </c>
      <c r="V8" s="3"/>
      <c r="X8" s="19"/>
      <c r="Y8" s="4" t="s">
        <v>6</v>
      </c>
      <c r="Z8" s="2">
        <v>-3.1507714209343463</v>
      </c>
      <c r="AA8" s="2">
        <v>2.9836684525533261</v>
      </c>
      <c r="AC8" s="2">
        <v>-3.3218528748630001</v>
      </c>
      <c r="AD8" s="2">
        <v>3.1508743445303553</v>
      </c>
      <c r="AF8" s="2">
        <v>-3.1472524326389002</v>
      </c>
      <c r="AG8" s="2">
        <v>2.998186535765385</v>
      </c>
    </row>
    <row r="9" spans="1:33" x14ac:dyDescent="0.2">
      <c r="A9" s="4" t="s">
        <v>7</v>
      </c>
      <c r="B9" s="2">
        <f t="shared" si="2"/>
        <v>-2.7193158776963098</v>
      </c>
      <c r="C9" s="2">
        <f t="shared" si="3"/>
        <v>2.7897081838349802</v>
      </c>
      <c r="D9" s="3"/>
      <c r="I9" s="4"/>
      <c r="J9" s="2" t="s">
        <v>31</v>
      </c>
      <c r="K9" s="2">
        <v>168701</v>
      </c>
      <c r="L9" s="3">
        <v>173068</v>
      </c>
      <c r="M9" s="38">
        <f t="shared" si="0"/>
        <v>2.7193158776963098</v>
      </c>
      <c r="N9" s="38">
        <f t="shared" si="1"/>
        <v>2.7897081838349802</v>
      </c>
      <c r="Q9" s="3"/>
      <c r="R9" s="2">
        <f t="shared" si="4"/>
        <v>3.1533219758514215</v>
      </c>
      <c r="S9" s="27">
        <v>179968</v>
      </c>
      <c r="T9" s="27">
        <v>170996</v>
      </c>
      <c r="U9" s="2">
        <f t="shared" si="5"/>
        <v>2.9961184465165456</v>
      </c>
      <c r="V9" s="3"/>
      <c r="X9" s="19"/>
      <c r="Y9" s="4" t="s">
        <v>7</v>
      </c>
      <c r="Z9" s="2">
        <v>-2.7259368289109682</v>
      </c>
      <c r="AA9" s="2">
        <v>2.6008139303989015</v>
      </c>
      <c r="AC9" s="2">
        <v>-3.0394064628637798</v>
      </c>
      <c r="AD9" s="2">
        <v>2.8790430482358924</v>
      </c>
      <c r="AF9" s="2">
        <v>-3.2878840303649199</v>
      </c>
      <c r="AG9" s="2">
        <v>3.1226508948269873</v>
      </c>
    </row>
    <row r="10" spans="1:33" x14ac:dyDescent="0.2">
      <c r="A10" s="4" t="s">
        <v>8</v>
      </c>
      <c r="B10" s="2">
        <f t="shared" si="2"/>
        <v>-3.0889601104354862</v>
      </c>
      <c r="C10" s="2">
        <f t="shared" si="3"/>
        <v>3.0904108334839133</v>
      </c>
      <c r="D10" s="3"/>
      <c r="I10" s="4"/>
      <c r="J10" s="2" t="s">
        <v>32</v>
      </c>
      <c r="K10" s="2">
        <v>191633</v>
      </c>
      <c r="L10" s="3">
        <v>191723</v>
      </c>
      <c r="M10" s="38">
        <f t="shared" si="0"/>
        <v>3.0889601104354862</v>
      </c>
      <c r="N10" s="38">
        <f t="shared" si="1"/>
        <v>3.0904108334839133</v>
      </c>
      <c r="Q10" s="3"/>
      <c r="R10" s="2">
        <f t="shared" si="4"/>
        <v>3.46222726142586</v>
      </c>
      <c r="S10" s="27">
        <v>197598</v>
      </c>
      <c r="T10" s="27">
        <v>189151</v>
      </c>
      <c r="U10" s="2">
        <f t="shared" si="5"/>
        <v>3.3142225565337848</v>
      </c>
      <c r="V10" s="3"/>
      <c r="X10" s="19"/>
      <c r="Y10" s="4" t="s">
        <v>8</v>
      </c>
      <c r="Z10" s="2">
        <v>-2.8901606332080556</v>
      </c>
      <c r="AA10" s="2">
        <v>2.8382428034364962</v>
      </c>
      <c r="AC10" s="2">
        <v>-2.7598384155720601</v>
      </c>
      <c r="AD10" s="2">
        <v>2.6715624533640749</v>
      </c>
      <c r="AF10" s="2">
        <v>-3.0931218560205802</v>
      </c>
      <c r="AG10" s="2">
        <v>2.9755991589439179</v>
      </c>
    </row>
    <row r="11" spans="1:33" x14ac:dyDescent="0.2">
      <c r="A11" s="4" t="s">
        <v>9</v>
      </c>
      <c r="B11" s="2">
        <f t="shared" si="2"/>
        <v>-3.0534657531839744</v>
      </c>
      <c r="C11" s="2">
        <f t="shared" si="3"/>
        <v>3.3084061502275297</v>
      </c>
      <c r="D11" s="3"/>
      <c r="I11" s="4"/>
      <c r="J11" s="2" t="s">
        <v>33</v>
      </c>
      <c r="K11" s="2">
        <v>189431</v>
      </c>
      <c r="L11" s="3">
        <v>205247</v>
      </c>
      <c r="M11" s="38">
        <f t="shared" si="0"/>
        <v>3.0534657531839744</v>
      </c>
      <c r="N11" s="38">
        <f t="shared" si="1"/>
        <v>3.3084061502275297</v>
      </c>
      <c r="Q11" s="3"/>
      <c r="R11" s="2">
        <f t="shared" si="4"/>
        <v>3.2392477569323654</v>
      </c>
      <c r="S11" s="27">
        <v>184872</v>
      </c>
      <c r="T11" s="27">
        <v>177111</v>
      </c>
      <c r="U11" s="2">
        <f t="shared" si="5"/>
        <v>3.103262849312217</v>
      </c>
      <c r="V11" s="3"/>
      <c r="X11" s="19"/>
      <c r="Y11" s="4" t="s">
        <v>9</v>
      </c>
      <c r="Z11" s="2">
        <v>-3.4160445969513926</v>
      </c>
      <c r="AA11" s="2">
        <v>3.3694207140438381</v>
      </c>
      <c r="AC11" s="2">
        <v>-2.9746890907777601</v>
      </c>
      <c r="AD11" s="2">
        <v>2.9621122870239285</v>
      </c>
      <c r="AF11" s="2">
        <v>-2.81529352440048</v>
      </c>
      <c r="AG11" s="2">
        <v>2.7874549421396289</v>
      </c>
    </row>
    <row r="12" spans="1:33" x14ac:dyDescent="0.2">
      <c r="A12" s="4" t="s">
        <v>10</v>
      </c>
      <c r="B12" s="2">
        <f t="shared" si="2"/>
        <v>-2.6665901544584831</v>
      </c>
      <c r="C12" s="2">
        <f t="shared" si="3"/>
        <v>3.3577629721640099</v>
      </c>
      <c r="D12" s="3"/>
      <c r="I12" s="4"/>
      <c r="J12" s="2" t="s">
        <v>34</v>
      </c>
      <c r="K12" s="2">
        <v>165430</v>
      </c>
      <c r="L12" s="3">
        <v>208309</v>
      </c>
      <c r="M12" s="38">
        <f t="shared" si="0"/>
        <v>2.6665901544584831</v>
      </c>
      <c r="N12" s="38">
        <f t="shared" si="1"/>
        <v>3.3577629721640099</v>
      </c>
      <c r="Q12" s="3"/>
      <c r="R12" s="2">
        <f t="shared" si="4"/>
        <v>2.8724336812941993</v>
      </c>
      <c r="S12" s="27">
        <v>163937</v>
      </c>
      <c r="T12" s="27">
        <v>159231</v>
      </c>
      <c r="U12" s="2">
        <f t="shared" si="5"/>
        <v>2.7899771711459684</v>
      </c>
      <c r="V12" s="3"/>
      <c r="X12" s="19"/>
      <c r="Y12" s="4" t="s">
        <v>10</v>
      </c>
      <c r="Z12" s="2">
        <v>-3.6448359777371886</v>
      </c>
      <c r="AA12" s="2">
        <v>3.534406103679256</v>
      </c>
      <c r="AC12" s="2">
        <v>-3.46978615400241</v>
      </c>
      <c r="AD12" s="2">
        <v>3.448885926189929</v>
      </c>
      <c r="AF12" s="2">
        <v>-3.0885360430512501</v>
      </c>
      <c r="AG12" s="2">
        <v>3.0725126730290175</v>
      </c>
    </row>
    <row r="13" spans="1:33" x14ac:dyDescent="0.2">
      <c r="A13" s="4" t="s">
        <v>11</v>
      </c>
      <c r="B13" s="2">
        <f t="shared" si="2"/>
        <v>-2.7104825862458881</v>
      </c>
      <c r="C13" s="2">
        <f t="shared" si="3"/>
        <v>3.2347900150923556</v>
      </c>
      <c r="D13" s="3"/>
      <c r="I13" s="4"/>
      <c r="J13" s="2" t="s">
        <v>35</v>
      </c>
      <c r="K13" s="2">
        <v>168153</v>
      </c>
      <c r="L13" s="3">
        <v>200680</v>
      </c>
      <c r="M13" s="38">
        <f t="shared" si="0"/>
        <v>2.7104825862458881</v>
      </c>
      <c r="N13" s="38">
        <f t="shared" si="1"/>
        <v>3.2347900150923556</v>
      </c>
      <c r="Q13" s="3"/>
      <c r="R13" s="2">
        <f t="shared" si="4"/>
        <v>3.0894733734331994</v>
      </c>
      <c r="S13" s="27">
        <v>176324</v>
      </c>
      <c r="T13" s="27">
        <v>174101</v>
      </c>
      <c r="U13" s="2">
        <f t="shared" si="5"/>
        <v>3.0505229225068251</v>
      </c>
      <c r="V13" s="3"/>
      <c r="X13" s="19"/>
      <c r="Y13" s="4" t="s">
        <v>11</v>
      </c>
      <c r="Z13" s="2">
        <v>-4.0766362893184684</v>
      </c>
      <c r="AA13" s="2">
        <v>3.9173720773466072</v>
      </c>
      <c r="AC13" s="2">
        <v>-3.6291045572396698</v>
      </c>
      <c r="AD13" s="2">
        <v>3.5249334217742971</v>
      </c>
      <c r="AF13" s="2">
        <v>-3.51505261635916</v>
      </c>
      <c r="AG13" s="2">
        <v>3.4947311706519479</v>
      </c>
    </row>
    <row r="14" spans="1:33" x14ac:dyDescent="0.2">
      <c r="A14" s="4" t="s">
        <v>12</v>
      </c>
      <c r="B14" s="2">
        <f t="shared" si="2"/>
        <v>-3.042262947421122</v>
      </c>
      <c r="C14" s="2">
        <f t="shared" si="3"/>
        <v>2.9913425684213379</v>
      </c>
      <c r="D14" s="3"/>
      <c r="I14" s="4"/>
      <c r="J14" s="2" t="s">
        <v>36</v>
      </c>
      <c r="K14" s="2">
        <v>188736</v>
      </c>
      <c r="L14" s="3">
        <v>185577</v>
      </c>
      <c r="M14" s="38">
        <f t="shared" si="0"/>
        <v>3.042262947421122</v>
      </c>
      <c r="N14" s="38">
        <f t="shared" si="1"/>
        <v>2.9913425684213379</v>
      </c>
      <c r="Q14" s="3"/>
      <c r="R14" s="2">
        <f t="shared" si="4"/>
        <v>3.4564626647750378</v>
      </c>
      <c r="S14" s="27">
        <v>197269</v>
      </c>
      <c r="T14" s="27">
        <v>196251</v>
      </c>
      <c r="U14" s="2">
        <f t="shared" si="5"/>
        <v>3.4386257061411878</v>
      </c>
      <c r="V14" s="3"/>
      <c r="X14" s="19"/>
      <c r="Y14" s="4" t="s">
        <v>12</v>
      </c>
      <c r="Z14" s="2">
        <v>-3.6086513865404095</v>
      </c>
      <c r="AA14" s="2">
        <v>3.4966983418058155</v>
      </c>
      <c r="AC14" s="2">
        <v>-3.9516647398123301</v>
      </c>
      <c r="AD14" s="2">
        <v>3.8215699884462073</v>
      </c>
      <c r="AF14" s="2">
        <v>-3.6730203854672498</v>
      </c>
      <c r="AG14" s="2">
        <v>3.579865439658974</v>
      </c>
    </row>
    <row r="15" spans="1:33" x14ac:dyDescent="0.2">
      <c r="A15" s="4" t="s">
        <v>13</v>
      </c>
      <c r="B15" s="2">
        <f t="shared" si="2"/>
        <v>-3.1297415472412644</v>
      </c>
      <c r="C15" s="2">
        <f t="shared" si="3"/>
        <v>2.8697397386731978</v>
      </c>
      <c r="D15" s="3"/>
      <c r="I15" s="4"/>
      <c r="J15" s="2" t="s">
        <v>37</v>
      </c>
      <c r="K15" s="2">
        <v>194163</v>
      </c>
      <c r="L15" s="3">
        <v>178033</v>
      </c>
      <c r="M15" s="38">
        <f t="shared" si="0"/>
        <v>3.1297415472412644</v>
      </c>
      <c r="N15" s="38">
        <f t="shared" si="1"/>
        <v>2.8697397386731978</v>
      </c>
      <c r="Q15" s="3"/>
      <c r="R15" s="2">
        <f t="shared" si="4"/>
        <v>3.5713340801026625</v>
      </c>
      <c r="S15" s="27">
        <v>203825</v>
      </c>
      <c r="T15" s="27">
        <v>199814</v>
      </c>
      <c r="U15" s="2">
        <f t="shared" si="5"/>
        <v>3.5010550613596632</v>
      </c>
      <c r="V15" s="3"/>
      <c r="X15" s="2"/>
      <c r="Y15" s="4" t="s">
        <v>13</v>
      </c>
      <c r="Z15" s="2">
        <v>-3.473609303377891</v>
      </c>
      <c r="AA15" s="2">
        <v>3.3901692707003073</v>
      </c>
      <c r="AC15" s="2">
        <v>-3.46954781807122</v>
      </c>
      <c r="AD15" s="2">
        <v>3.3926569799610817</v>
      </c>
      <c r="AF15" s="2">
        <v>-3.7306217930780501</v>
      </c>
      <c r="AG15" s="2">
        <v>3.6409196946819677</v>
      </c>
    </row>
    <row r="16" spans="1:33" x14ac:dyDescent="0.2">
      <c r="A16" s="4" t="s">
        <v>14</v>
      </c>
      <c r="B16" s="2">
        <f t="shared" si="2"/>
        <v>-3.3954656522781268</v>
      </c>
      <c r="C16" s="2">
        <f t="shared" si="3"/>
        <v>3.0615092065302525</v>
      </c>
      <c r="D16" s="3"/>
      <c r="I16" s="4"/>
      <c r="J16" s="2" t="s">
        <v>38</v>
      </c>
      <c r="K16" s="2">
        <v>210648</v>
      </c>
      <c r="L16" s="3">
        <v>189930</v>
      </c>
      <c r="M16" s="38">
        <f t="shared" si="0"/>
        <v>3.3954656522781268</v>
      </c>
      <c r="N16" s="38">
        <f t="shared" si="1"/>
        <v>3.0615092065302525</v>
      </c>
      <c r="Q16" s="3"/>
      <c r="R16" s="2">
        <f t="shared" si="4"/>
        <v>3.5821448890192493</v>
      </c>
      <c r="S16" s="27">
        <v>204442</v>
      </c>
      <c r="T16" s="27">
        <v>201332</v>
      </c>
      <c r="U16" s="2">
        <f t="shared" si="5"/>
        <v>3.5276528051771336</v>
      </c>
      <c r="V16" s="3"/>
      <c r="X16" s="19"/>
      <c r="Y16" s="4" t="s">
        <v>14</v>
      </c>
      <c r="Z16" s="2">
        <v>-3.4152458611087533</v>
      </c>
      <c r="AA16" s="2">
        <v>3.3759963533064972</v>
      </c>
      <c r="AC16" s="2">
        <v>-3.33373300435641</v>
      </c>
      <c r="AD16" s="2">
        <v>3.2982576176746994</v>
      </c>
      <c r="AF16" s="2">
        <v>-3.3216392105352099</v>
      </c>
      <c r="AG16" s="2">
        <v>3.282381054801724</v>
      </c>
    </row>
    <row r="17" spans="1:37" x14ac:dyDescent="0.2">
      <c r="A17" s="4" t="s">
        <v>15</v>
      </c>
      <c r="B17" s="2">
        <f t="shared" si="2"/>
        <v>-2.9620379628431142</v>
      </c>
      <c r="C17" s="2">
        <f t="shared" si="3"/>
        <v>3.0362827446326071</v>
      </c>
      <c r="D17" s="3"/>
      <c r="I17" s="4"/>
      <c r="J17" s="2" t="s">
        <v>39</v>
      </c>
      <c r="K17" s="2">
        <v>183759</v>
      </c>
      <c r="L17" s="3">
        <v>188365</v>
      </c>
      <c r="M17" s="38">
        <f t="shared" si="0"/>
        <v>2.9620379628431142</v>
      </c>
      <c r="N17" s="38">
        <f t="shared" si="1"/>
        <v>3.0362827446326071</v>
      </c>
      <c r="Q17" s="3"/>
      <c r="R17" s="2">
        <f t="shared" si="4"/>
        <v>3.15022065789642</v>
      </c>
      <c r="S17" s="27">
        <v>179791</v>
      </c>
      <c r="T17" s="27">
        <v>179683</v>
      </c>
      <c r="U17" s="2">
        <f t="shared" si="5"/>
        <v>3.148328328296758</v>
      </c>
      <c r="V17" s="3"/>
      <c r="X17" s="19"/>
      <c r="Y17" s="4" t="s">
        <v>15</v>
      </c>
      <c r="Z17" s="2">
        <v>-3.6610521728679837</v>
      </c>
      <c r="AA17" s="2">
        <v>3.6134995273527091</v>
      </c>
      <c r="AC17" s="2">
        <v>-3.3503248518742201</v>
      </c>
      <c r="AD17" s="2">
        <v>3.3505448542722447</v>
      </c>
      <c r="AF17" s="2">
        <v>-3.1409941467042901</v>
      </c>
      <c r="AG17" s="2">
        <v>3.1450404522654636</v>
      </c>
    </row>
    <row r="18" spans="1:37" x14ac:dyDescent="0.2">
      <c r="A18" s="4" t="s">
        <v>16</v>
      </c>
      <c r="B18" s="2">
        <f t="shared" si="2"/>
        <v>-2.7807781775146632</v>
      </c>
      <c r="C18" s="2">
        <f t="shared" si="3"/>
        <v>3.071857697609031</v>
      </c>
      <c r="D18" s="3"/>
      <c r="I18" s="4"/>
      <c r="J18" s="2" t="s">
        <v>40</v>
      </c>
      <c r="K18" s="2">
        <v>172514</v>
      </c>
      <c r="L18" s="3">
        <v>190572</v>
      </c>
      <c r="M18" s="38">
        <f t="shared" si="0"/>
        <v>2.7807781775146632</v>
      </c>
      <c r="N18" s="38">
        <f t="shared" si="1"/>
        <v>3.071857697609031</v>
      </c>
      <c r="Q18" s="3"/>
      <c r="R18" s="2">
        <f t="shared" si="4"/>
        <v>2.9220022038631206</v>
      </c>
      <c r="S18" s="27">
        <v>166766</v>
      </c>
      <c r="T18" s="27">
        <v>170093</v>
      </c>
      <c r="U18" s="2">
        <f t="shared" si="5"/>
        <v>2.9802964684749278</v>
      </c>
      <c r="V18" s="3"/>
      <c r="X18" s="19"/>
      <c r="Y18" s="4" t="s">
        <v>16</v>
      </c>
      <c r="Z18" s="2">
        <v>-2.6274694172404716</v>
      </c>
      <c r="AA18" s="2">
        <v>2.6765823839367164</v>
      </c>
      <c r="AC18" s="2">
        <v>-3.3112010920918999</v>
      </c>
      <c r="AD18" s="2">
        <v>3.3285996150691375</v>
      </c>
      <c r="AF18" s="2">
        <v>-3.2454247973430301</v>
      </c>
      <c r="AG18" s="2">
        <v>3.2993036038375521</v>
      </c>
    </row>
    <row r="19" spans="1:37" x14ac:dyDescent="0.2">
      <c r="A19" s="4" t="s">
        <v>17</v>
      </c>
      <c r="B19" s="2">
        <f t="shared" si="2"/>
        <v>-2.6694110048304243</v>
      </c>
      <c r="C19" s="2">
        <f t="shared" si="3"/>
        <v>3.0045602673070051</v>
      </c>
      <c r="D19" s="3"/>
      <c r="I19" s="4"/>
      <c r="J19" s="2" t="s">
        <v>41</v>
      </c>
      <c r="K19" s="2">
        <v>165605</v>
      </c>
      <c r="L19" s="3">
        <v>186397</v>
      </c>
      <c r="M19" s="38">
        <f t="shared" si="0"/>
        <v>2.6694110048304243</v>
      </c>
      <c r="N19" s="38">
        <f t="shared" si="1"/>
        <v>3.0045602673070051</v>
      </c>
      <c r="Q19" s="3"/>
      <c r="R19" s="2">
        <f t="shared" si="4"/>
        <v>2.9536636815167232</v>
      </c>
      <c r="S19" s="27">
        <v>168573</v>
      </c>
      <c r="T19" s="27">
        <v>175775</v>
      </c>
      <c r="U19" s="2">
        <f t="shared" si="5"/>
        <v>3.0798540313015845</v>
      </c>
      <c r="V19" s="3"/>
      <c r="X19" s="19"/>
      <c r="Y19" s="4" t="s">
        <v>17</v>
      </c>
      <c r="Z19" s="2">
        <v>-2.0343987664546548</v>
      </c>
      <c r="AA19" s="2">
        <v>2.2166962910979775</v>
      </c>
      <c r="AC19" s="2">
        <v>-2.2647780194137499</v>
      </c>
      <c r="AD19" s="2">
        <v>2.4059645583470193</v>
      </c>
      <c r="AF19" s="2">
        <v>-2.8121823650134501</v>
      </c>
      <c r="AG19" s="2">
        <v>2.9209290749174373</v>
      </c>
    </row>
    <row r="20" spans="1:37" x14ac:dyDescent="0.2">
      <c r="A20" s="4" t="s">
        <v>18</v>
      </c>
      <c r="B20" s="2">
        <f t="shared" si="2"/>
        <v>-2.7041961197027051</v>
      </c>
      <c r="C20" s="2">
        <f t="shared" si="3"/>
        <v>2.5799013927424843</v>
      </c>
      <c r="D20" s="3"/>
      <c r="I20" s="4"/>
      <c r="J20" s="2" t="s">
        <v>42</v>
      </c>
      <c r="K20" s="2">
        <v>167763</v>
      </c>
      <c r="L20" s="3">
        <v>160052</v>
      </c>
      <c r="M20" s="38">
        <f t="shared" si="0"/>
        <v>2.7041961197027051</v>
      </c>
      <c r="N20" s="38">
        <f t="shared" si="1"/>
        <v>2.5799013927424843</v>
      </c>
      <c r="Q20" s="3"/>
      <c r="R20" s="2">
        <f t="shared" si="4"/>
        <v>2.4634977504931883</v>
      </c>
      <c r="S20" s="27">
        <v>140598</v>
      </c>
      <c r="T20" s="27">
        <v>151845</v>
      </c>
      <c r="U20" s="2">
        <f t="shared" si="5"/>
        <v>2.660562852413535</v>
      </c>
      <c r="V20" s="3"/>
      <c r="X20" s="19"/>
      <c r="Y20" s="4" t="s">
        <v>18</v>
      </c>
      <c r="Z20" s="2">
        <v>-1.6199663156377433</v>
      </c>
      <c r="AA20" s="2">
        <v>1.9286684311917863</v>
      </c>
      <c r="AC20" s="2">
        <v>-1.6928451186784601</v>
      </c>
      <c r="AD20" s="2">
        <v>1.9473145590620271</v>
      </c>
      <c r="AF20" s="2">
        <v>-1.90401156128409</v>
      </c>
      <c r="AG20" s="2">
        <v>2.1215409482526075</v>
      </c>
    </row>
    <row r="21" spans="1:37" x14ac:dyDescent="0.2">
      <c r="A21" s="4" t="s">
        <v>19</v>
      </c>
      <c r="B21" s="2">
        <f t="shared" si="2"/>
        <v>-1.8291844534715238</v>
      </c>
      <c r="C21" s="2">
        <f t="shared" si="3"/>
        <v>2.2640306276649982</v>
      </c>
      <c r="D21" s="3"/>
      <c r="I21" s="4"/>
      <c r="J21" s="2" t="s">
        <v>43</v>
      </c>
      <c r="K21" s="2">
        <v>113479</v>
      </c>
      <c r="L21" s="3">
        <v>140456</v>
      </c>
      <c r="M21" s="38">
        <f t="shared" si="0"/>
        <v>1.8291844534715238</v>
      </c>
      <c r="N21" s="38">
        <f t="shared" si="1"/>
        <v>2.2640306276649982</v>
      </c>
      <c r="Q21" s="3"/>
      <c r="R21" s="2">
        <f t="shared" si="4"/>
        <v>1.559437284254714</v>
      </c>
      <c r="S21" s="27">
        <v>89001</v>
      </c>
      <c r="T21" s="27">
        <v>104872</v>
      </c>
      <c r="U21" s="2">
        <f t="shared" si="5"/>
        <v>1.8375221275531775</v>
      </c>
      <c r="V21" s="3"/>
      <c r="X21" s="19"/>
      <c r="Y21" s="4" t="s">
        <v>19</v>
      </c>
      <c r="Z21" s="2">
        <v>-1.2626527651956243</v>
      </c>
      <c r="AA21" s="2">
        <v>1.7365631734109384</v>
      </c>
      <c r="AC21" s="2">
        <v>-1.2527486549603399</v>
      </c>
      <c r="AD21" s="2">
        <v>1.6240943692952921</v>
      </c>
      <c r="AF21" s="2">
        <v>-1.3046547979832499</v>
      </c>
      <c r="AG21" s="2">
        <v>1.6200688123715523</v>
      </c>
    </row>
    <row r="22" spans="1:37" x14ac:dyDescent="0.2">
      <c r="A22" s="4" t="s">
        <v>20</v>
      </c>
      <c r="B22" s="2">
        <f t="shared" si="2"/>
        <v>-1.2456875242492387</v>
      </c>
      <c r="C22" s="2">
        <f t="shared" si="3"/>
        <v>2.2422053053586648</v>
      </c>
      <c r="D22" s="3"/>
      <c r="I22" s="4"/>
      <c r="J22" s="2" t="s">
        <v>44</v>
      </c>
      <c r="K22" s="2">
        <v>77280</v>
      </c>
      <c r="L22" s="3">
        <v>139102</v>
      </c>
      <c r="M22" s="38">
        <f t="shared" si="0"/>
        <v>1.2456875242492387</v>
      </c>
      <c r="N22" s="38">
        <f t="shared" si="1"/>
        <v>2.2422053053586648</v>
      </c>
      <c r="Q22" s="3"/>
      <c r="R22" s="2">
        <f t="shared" si="4"/>
        <v>0.93232275924083241</v>
      </c>
      <c r="S22" s="27">
        <v>53210</v>
      </c>
      <c r="T22" s="27">
        <v>72159</v>
      </c>
      <c r="U22" s="2">
        <f t="shared" si="5"/>
        <v>1.2643389961296603</v>
      </c>
      <c r="V22" s="3"/>
      <c r="X22" s="19"/>
      <c r="Y22" s="4" t="s">
        <v>20</v>
      </c>
      <c r="Z22" s="2">
        <v>-0.81506348928310113</v>
      </c>
      <c r="AA22" s="2">
        <v>1.380512740115319</v>
      </c>
      <c r="AC22" s="2">
        <v>-0.83802580114789904</v>
      </c>
      <c r="AD22" s="2">
        <v>1.3373579105345581</v>
      </c>
      <c r="AF22" s="2">
        <v>-0.85627019106475</v>
      </c>
      <c r="AG22" s="2">
        <v>1.2512075974152559</v>
      </c>
    </row>
    <row r="23" spans="1:37" x14ac:dyDescent="0.2">
      <c r="A23" s="4" t="s">
        <v>21</v>
      </c>
      <c r="B23" s="2">
        <f t="shared" si="2"/>
        <v>-0.76122662179956391</v>
      </c>
      <c r="C23" s="2">
        <f t="shared" si="3"/>
        <v>1.8917589742936711</v>
      </c>
      <c r="D23" s="3"/>
      <c r="I23" s="4"/>
      <c r="J23" s="2" t="s">
        <v>45</v>
      </c>
      <c r="K23" s="2">
        <v>47225</v>
      </c>
      <c r="L23" s="3">
        <v>117361</v>
      </c>
      <c r="M23" s="38">
        <f t="shared" si="0"/>
        <v>0.76122662179956391</v>
      </c>
      <c r="N23" s="38">
        <f t="shared" si="1"/>
        <v>1.8917589742936711</v>
      </c>
      <c r="Q23" s="3"/>
      <c r="R23" s="2">
        <f t="shared" si="4"/>
        <v>0.48538254231327832</v>
      </c>
      <c r="S23" s="27">
        <v>27702</v>
      </c>
      <c r="T23" s="27">
        <v>47223</v>
      </c>
      <c r="U23" s="2">
        <f t="shared" si="5"/>
        <v>0.8274211174521674</v>
      </c>
      <c r="V23" s="3"/>
      <c r="X23" s="19"/>
      <c r="Y23" s="4" t="s">
        <v>21</v>
      </c>
      <c r="Z23" s="2">
        <v>-0.38200006055532204</v>
      </c>
      <c r="AA23" s="2">
        <v>0.83373161769827731</v>
      </c>
      <c r="AC23" s="2">
        <v>-0.41545619513919402</v>
      </c>
      <c r="AD23" s="2">
        <v>0.87474786808509541</v>
      </c>
      <c r="AF23" s="2">
        <v>-0.44387072827025997</v>
      </c>
      <c r="AG23" s="2">
        <v>0.86803145256255232</v>
      </c>
    </row>
    <row r="24" spans="1:37" x14ac:dyDescent="0.2">
      <c r="A24" t="s">
        <v>23</v>
      </c>
      <c r="B24" s="2">
        <f t="shared" si="2"/>
        <v>-0.39187253367007302</v>
      </c>
      <c r="C24" s="2">
        <f t="shared" si="3"/>
        <v>1.2006828714580395</v>
      </c>
      <c r="D24" s="3"/>
      <c r="I24"/>
      <c r="J24" s="2" t="s">
        <v>46</v>
      </c>
      <c r="K24" s="2">
        <v>24311</v>
      </c>
      <c r="L24" s="3">
        <v>74488</v>
      </c>
      <c r="M24" s="38">
        <f t="shared" si="0"/>
        <v>0.39187253367007302</v>
      </c>
      <c r="N24" s="38">
        <f t="shared" si="1"/>
        <v>1.2006828714580395</v>
      </c>
      <c r="Q24" s="3"/>
      <c r="R24" s="2">
        <f t="shared" si="4"/>
        <v>0.16994171099185931</v>
      </c>
      <c r="S24" s="27">
        <v>9699</v>
      </c>
      <c r="T24" s="27">
        <v>24091</v>
      </c>
      <c r="U24" s="2">
        <f t="shared" si="5"/>
        <v>0.4221121517171752</v>
      </c>
      <c r="V24" s="3"/>
      <c r="X24" s="19"/>
      <c r="Y24" t="s">
        <v>23</v>
      </c>
      <c r="Z24" s="2">
        <v>-0.14980940862526973</v>
      </c>
      <c r="AA24" s="2">
        <v>0.46950807345472012</v>
      </c>
      <c r="AC24" s="2">
        <v>-0.13390812626524301</v>
      </c>
      <c r="AD24" s="2">
        <v>0.38087915158275226</v>
      </c>
      <c r="AF24" s="2">
        <v>-0.145199427115067</v>
      </c>
      <c r="AG24" s="2">
        <v>0.39729325536612053</v>
      </c>
    </row>
    <row r="25" spans="1:37" x14ac:dyDescent="0.2">
      <c r="A25" t="s">
        <v>24</v>
      </c>
      <c r="B25" s="2">
        <f t="shared" si="2"/>
        <v>-0.12793765372627081</v>
      </c>
      <c r="C25" s="2">
        <f t="shared" si="3"/>
        <v>0.55449858739872948</v>
      </c>
      <c r="D25" s="3"/>
      <c r="I25"/>
      <c r="J25" s="2" t="s">
        <v>53</v>
      </c>
      <c r="K25" s="2">
        <v>7937</v>
      </c>
      <c r="L25" s="3">
        <v>34400</v>
      </c>
      <c r="M25" s="38">
        <f t="shared" si="0"/>
        <v>0.12793765372627081</v>
      </c>
      <c r="N25" s="38">
        <f t="shared" si="1"/>
        <v>0.55449858739872948</v>
      </c>
      <c r="Q25" s="3"/>
      <c r="R25" s="2">
        <f t="shared" si="4"/>
        <v>3.4394842630891827E-2</v>
      </c>
      <c r="S25">
        <v>1963</v>
      </c>
      <c r="T25" s="24">
        <v>7711</v>
      </c>
      <c r="U25" s="2">
        <f t="shared" si="5"/>
        <v>0.13510882910178648</v>
      </c>
      <c r="V25" s="3"/>
      <c r="X25" s="19"/>
      <c r="Y25" t="s">
        <v>24</v>
      </c>
      <c r="Z25" s="2"/>
      <c r="AA25" s="2"/>
      <c r="AC25" s="2">
        <v>-2.5465277571525499E-2</v>
      </c>
      <c r="AD25" s="2">
        <v>0.11023953494426422</v>
      </c>
      <c r="AF25" s="2">
        <v>-2.9079449299611499E-2</v>
      </c>
      <c r="AG25" s="2">
        <v>0.11838590892971082</v>
      </c>
    </row>
    <row r="26" spans="1:37" x14ac:dyDescent="0.2">
      <c r="A26" s="3" t="s">
        <v>26</v>
      </c>
      <c r="B26" s="2"/>
      <c r="C26" s="3"/>
      <c r="D26" s="3"/>
      <c r="E26" s="3"/>
      <c r="I26" s="3" t="s">
        <v>26</v>
      </c>
      <c r="J26" s="2"/>
      <c r="K26" s="3"/>
      <c r="L26" s="3"/>
      <c r="M26" s="15"/>
      <c r="N26" s="15"/>
      <c r="O26" s="3"/>
      <c r="P26" s="3"/>
      <c r="Q26" s="3"/>
      <c r="R26" s="3"/>
      <c r="S26"/>
      <c r="T26"/>
      <c r="U26" s="3"/>
      <c r="V26" s="3"/>
    </row>
    <row r="28" spans="1:37" ht="15" x14ac:dyDescent="0.25">
      <c r="N28" s="3"/>
      <c r="O28" s="3"/>
      <c r="P28" s="3"/>
      <c r="R28" s="12">
        <v>2017</v>
      </c>
      <c r="T28" s="12" t="s">
        <v>2</v>
      </c>
      <c r="U28" s="12" t="s">
        <v>3</v>
      </c>
      <c r="AA28" s="12" t="s">
        <v>2</v>
      </c>
      <c r="AB28" s="12" t="s">
        <v>3</v>
      </c>
      <c r="AG28" s="34"/>
      <c r="AH28" s="35" t="s">
        <v>2</v>
      </c>
      <c r="AI28" s="35" t="s">
        <v>3</v>
      </c>
    </row>
    <row r="29" spans="1:37" x14ac:dyDescent="0.2">
      <c r="I29" s="11"/>
      <c r="Q29" s="5"/>
      <c r="R29" s="2"/>
      <c r="S29" s="3" t="s">
        <v>49</v>
      </c>
      <c r="T29" s="12">
        <f>SUM(T30:T49)</f>
        <v>2860178</v>
      </c>
      <c r="U29" s="12">
        <f>SUM(U30:U49)</f>
        <v>2888591</v>
      </c>
      <c r="V29" s="37">
        <f>+T29/($T$29+$U$29)*100</f>
        <v>49.75287752908492</v>
      </c>
      <c r="W29" s="37">
        <f>+U29/($T$29+$U$29)*100</f>
        <v>50.247122470915073</v>
      </c>
      <c r="AA29" s="12">
        <f>SUM(AA30:AA49)</f>
        <v>3258263</v>
      </c>
      <c r="AB29" s="12">
        <f>SUM(AB30:AB49)</f>
        <v>3252527</v>
      </c>
      <c r="AC29" s="37">
        <f>+AA29/($AA$29+$AA$29)*100</f>
        <v>50</v>
      </c>
      <c r="AD29" s="37">
        <f>+AB29/($AA$29+$AA$29)*100</f>
        <v>49.911977639619636</v>
      </c>
      <c r="AG29" s="34"/>
      <c r="AH29" s="30">
        <f>SUM(AH30:AH49)</f>
        <v>2823637</v>
      </c>
      <c r="AI29" s="30">
        <f>SUM(AI30:AI49)</f>
        <v>2862435</v>
      </c>
    </row>
    <row r="30" spans="1:37" s="15" customFormat="1" ht="15" x14ac:dyDescent="0.25">
      <c r="I30" s="31"/>
      <c r="J30" s="12"/>
      <c r="K30" s="21"/>
      <c r="L30" s="22"/>
      <c r="Q30" s="26"/>
      <c r="R30" s="27"/>
      <c r="S30" s="3" t="s">
        <v>28</v>
      </c>
      <c r="T30" s="20">
        <v>153180</v>
      </c>
      <c r="U30" s="30">
        <v>144883</v>
      </c>
      <c r="V30" s="37">
        <f t="shared" ref="V30:V49" si="6">+T30/($T$29+$U$29)*100</f>
        <v>2.6645704497780307</v>
      </c>
      <c r="W30" s="37">
        <f t="shared" ref="W30:W49" si="7">+U30/($T$29+$U$29)*100</f>
        <v>2.5202438991721534</v>
      </c>
      <c r="Y30" s="12" t="s">
        <v>48</v>
      </c>
      <c r="Z30" s="12" t="s">
        <v>28</v>
      </c>
      <c r="AA30" s="12">
        <v>191655</v>
      </c>
      <c r="AB30" s="12">
        <v>182027</v>
      </c>
      <c r="AC30" s="37">
        <f t="shared" ref="AC30:AC49" si="8">+AA30/($AA$29+$AA$29)*100</f>
        <v>2.9410609272486599</v>
      </c>
      <c r="AD30" s="37">
        <f t="shared" ref="AD30:AD49" si="9">+AB30/($AA$29+$AA$29)*100</f>
        <v>2.7933134924958485</v>
      </c>
      <c r="AF30" s="15">
        <v>2017</v>
      </c>
      <c r="AG30" s="35" t="s">
        <v>28</v>
      </c>
      <c r="AH30" s="36">
        <v>148632</v>
      </c>
      <c r="AI30" s="36">
        <v>140587</v>
      </c>
      <c r="AJ30" s="12">
        <f t="shared" ref="AJ30:AJ49" si="10">+AH30/($AH$29+$AI$29)*100</f>
        <v>2.6139661966995846</v>
      </c>
      <c r="AK30" s="12">
        <f t="shared" ref="AK30:AK49" si="11">+AI30/($AH$29+$AI$29)*100</f>
        <v>2.4724801233610831</v>
      </c>
    </row>
    <row r="31" spans="1:37" ht="15" x14ac:dyDescent="0.25">
      <c r="I31" s="31"/>
      <c r="J31" s="15"/>
      <c r="K31" s="4"/>
      <c r="L31" s="19"/>
      <c r="Q31" s="26"/>
      <c r="R31" s="27"/>
      <c r="S31" s="27" t="s">
        <v>29</v>
      </c>
      <c r="T31" s="24">
        <v>168476</v>
      </c>
      <c r="U31" s="32">
        <v>159967</v>
      </c>
      <c r="V31" s="37">
        <f t="shared" si="6"/>
        <v>2.9306448041311106</v>
      </c>
      <c r="W31" s="37">
        <f t="shared" si="7"/>
        <v>2.7826305075051723</v>
      </c>
      <c r="Y31" s="15"/>
      <c r="Z31" s="15" t="s">
        <v>29</v>
      </c>
      <c r="AA31" s="15">
        <v>186251</v>
      </c>
      <c r="AB31" s="15">
        <v>176949</v>
      </c>
      <c r="AC31" s="37">
        <f t="shared" si="8"/>
        <v>2.858133305997705</v>
      </c>
      <c r="AD31" s="37">
        <f t="shared" si="9"/>
        <v>2.7153885367755768</v>
      </c>
      <c r="AG31" s="35" t="s">
        <v>29</v>
      </c>
      <c r="AH31" s="36">
        <v>165771</v>
      </c>
      <c r="AI31" s="36">
        <v>157132</v>
      </c>
      <c r="AJ31" s="12">
        <f t="shared" si="10"/>
        <v>2.9153869314352687</v>
      </c>
      <c r="AK31" s="12">
        <f t="shared" si="11"/>
        <v>2.7634542791579144</v>
      </c>
    </row>
    <row r="32" spans="1:37" ht="15" x14ac:dyDescent="0.25">
      <c r="I32" s="31"/>
      <c r="J32" s="3"/>
      <c r="K32" s="5"/>
      <c r="L32" s="19"/>
      <c r="Q32" s="26"/>
      <c r="R32" s="27"/>
      <c r="S32" s="27" t="s">
        <v>30</v>
      </c>
      <c r="T32" s="24">
        <v>171661</v>
      </c>
      <c r="U32" s="33">
        <v>163401</v>
      </c>
      <c r="V32" s="37">
        <f t="shared" si="6"/>
        <v>2.9860479695740079</v>
      </c>
      <c r="W32" s="37">
        <f t="shared" si="7"/>
        <v>2.8423650350188017</v>
      </c>
      <c r="Z32" s="12" t="s">
        <v>30</v>
      </c>
      <c r="AA32" s="12">
        <v>179526</v>
      </c>
      <c r="AB32" s="12">
        <v>170460</v>
      </c>
      <c r="AC32" s="37">
        <f t="shared" si="8"/>
        <v>2.7549341474276323</v>
      </c>
      <c r="AD32" s="37">
        <f t="shared" si="9"/>
        <v>2.6158109397553235</v>
      </c>
      <c r="AG32" s="35" t="s">
        <v>30</v>
      </c>
      <c r="AH32" s="36">
        <v>169713</v>
      </c>
      <c r="AI32" s="36">
        <v>161740</v>
      </c>
      <c r="AJ32" s="12">
        <f t="shared" si="10"/>
        <v>2.9847142280294729</v>
      </c>
      <c r="AK32" s="12">
        <f t="shared" si="11"/>
        <v>2.8444944066835594</v>
      </c>
    </row>
    <row r="33" spans="9:37" ht="15" x14ac:dyDescent="0.25">
      <c r="I33" s="31"/>
      <c r="J33"/>
      <c r="K33" s="24"/>
      <c r="L33" s="24"/>
      <c r="Q33" s="26"/>
      <c r="R33" s="27"/>
      <c r="S33" s="27" t="s">
        <v>31</v>
      </c>
      <c r="T33" s="24">
        <v>178989</v>
      </c>
      <c r="U33" s="23">
        <v>170361</v>
      </c>
      <c r="V33" s="37">
        <f t="shared" si="6"/>
        <v>3.1135187376636635</v>
      </c>
      <c r="W33" s="37">
        <f t="shared" si="7"/>
        <v>2.9634344326585396</v>
      </c>
      <c r="Z33" s="12" t="s">
        <v>31</v>
      </c>
      <c r="AA33" s="12">
        <v>181154</v>
      </c>
      <c r="AB33" s="12">
        <v>171590</v>
      </c>
      <c r="AC33" s="37">
        <f t="shared" si="8"/>
        <v>2.7799167838814731</v>
      </c>
      <c r="AD33" s="37">
        <f t="shared" si="9"/>
        <v>2.6331514675150531</v>
      </c>
      <c r="AG33" s="35" t="s">
        <v>31</v>
      </c>
      <c r="AH33" s="36">
        <v>176689</v>
      </c>
      <c r="AI33" s="36">
        <v>168633</v>
      </c>
      <c r="AJ33" s="12">
        <f t="shared" si="10"/>
        <v>3.1073999766446856</v>
      </c>
      <c r="AK33" s="12">
        <f t="shared" si="11"/>
        <v>2.9657204481406496</v>
      </c>
    </row>
    <row r="34" spans="9:37" ht="15" x14ac:dyDescent="0.25">
      <c r="I34" s="4"/>
      <c r="J34"/>
      <c r="K34" s="24"/>
      <c r="L34" s="24"/>
      <c r="Q34" s="26"/>
      <c r="R34" s="27"/>
      <c r="S34" s="27" t="s">
        <v>32</v>
      </c>
      <c r="T34" s="24">
        <v>200134</v>
      </c>
      <c r="U34" s="23">
        <v>191188</v>
      </c>
      <c r="V34" s="37">
        <f t="shared" si="6"/>
        <v>3.4813366131079539</v>
      </c>
      <c r="W34" s="37">
        <f t="shared" si="7"/>
        <v>3.3257206890727393</v>
      </c>
      <c r="Z34" s="12" t="s">
        <v>32</v>
      </c>
      <c r="AA34" s="12">
        <v>197424</v>
      </c>
      <c r="AB34" s="12">
        <v>188808</v>
      </c>
      <c r="AC34" s="37">
        <f t="shared" si="8"/>
        <v>3.0295896924220056</v>
      </c>
      <c r="AD34" s="37">
        <f t="shared" si="9"/>
        <v>2.8973720046540135</v>
      </c>
      <c r="AG34" s="35" t="s">
        <v>32</v>
      </c>
      <c r="AH34" s="36">
        <v>195927</v>
      </c>
      <c r="AI34" s="36">
        <v>188817</v>
      </c>
      <c r="AJ34" s="12">
        <f t="shared" si="10"/>
        <v>3.4457354743309616</v>
      </c>
      <c r="AK34" s="12">
        <f t="shared" si="11"/>
        <v>3.3206930900628762</v>
      </c>
    </row>
    <row r="35" spans="9:37" ht="15" x14ac:dyDescent="0.25">
      <c r="I35" s="4"/>
      <c r="J35" s="3"/>
      <c r="K35" s="5"/>
      <c r="L35" s="19"/>
      <c r="Q35" s="26"/>
      <c r="R35" s="27"/>
      <c r="S35" s="27" t="s">
        <v>33</v>
      </c>
      <c r="T35" s="24">
        <v>190982</v>
      </c>
      <c r="U35" s="23">
        <v>183135</v>
      </c>
      <c r="V35" s="37">
        <f t="shared" si="6"/>
        <v>3.3221373132230574</v>
      </c>
      <c r="W35" s="37">
        <f t="shared" si="7"/>
        <v>3.1856385253956105</v>
      </c>
      <c r="Z35" s="12" t="s">
        <v>33</v>
      </c>
      <c r="AA35" s="12">
        <v>209942</v>
      </c>
      <c r="AB35" s="12">
        <v>201589</v>
      </c>
      <c r="AC35" s="37">
        <f t="shared" si="8"/>
        <v>3.2216859105603199</v>
      </c>
      <c r="AD35" s="37">
        <f t="shared" si="9"/>
        <v>3.0935041155364069</v>
      </c>
      <c r="AG35" s="35" t="s">
        <v>33</v>
      </c>
      <c r="AH35" s="36">
        <v>185752</v>
      </c>
      <c r="AI35" s="36">
        <v>180040</v>
      </c>
      <c r="AJ35" s="12">
        <f t="shared" si="10"/>
        <v>3.2667894462117255</v>
      </c>
      <c r="AK35" s="12">
        <f t="shared" si="11"/>
        <v>3.1663334547997279</v>
      </c>
    </row>
    <row r="36" spans="9:37" ht="15" x14ac:dyDescent="0.25">
      <c r="I36" s="4"/>
      <c r="J36" s="3"/>
      <c r="K36" s="5"/>
      <c r="L36" s="19"/>
      <c r="Q36" s="26"/>
      <c r="R36" s="27"/>
      <c r="S36" s="27" t="s">
        <v>34</v>
      </c>
      <c r="T36" s="24">
        <v>168307</v>
      </c>
      <c r="U36" s="20">
        <v>162239</v>
      </c>
      <c r="V36" s="37">
        <f t="shared" si="6"/>
        <v>2.9277050443320998</v>
      </c>
      <c r="W36" s="37">
        <f t="shared" si="7"/>
        <v>2.8221520120220522</v>
      </c>
      <c r="Z36" s="12" t="s">
        <v>34</v>
      </c>
      <c r="AA36" s="12">
        <v>214809</v>
      </c>
      <c r="AB36" s="12">
        <v>204319</v>
      </c>
      <c r="AC36" s="37">
        <f t="shared" si="8"/>
        <v>3.2963729447254564</v>
      </c>
      <c r="AD36" s="37">
        <f t="shared" si="9"/>
        <v>3.1353976029559307</v>
      </c>
      <c r="AG36" s="35" t="s">
        <v>34</v>
      </c>
      <c r="AH36" s="36">
        <v>163483</v>
      </c>
      <c r="AI36" s="36">
        <v>159434</v>
      </c>
      <c r="AJ36" s="12">
        <f t="shared" si="10"/>
        <v>2.875148257004132</v>
      </c>
      <c r="AK36" s="12">
        <f t="shared" si="11"/>
        <v>2.8039391692542761</v>
      </c>
    </row>
    <row r="37" spans="9:37" ht="15" x14ac:dyDescent="0.25">
      <c r="I37" s="4"/>
      <c r="J37" s="3"/>
      <c r="K37" s="3"/>
      <c r="L37" s="19"/>
      <c r="Q37" s="26"/>
      <c r="R37" s="27"/>
      <c r="S37" s="27" t="s">
        <v>35</v>
      </c>
      <c r="T37" s="24">
        <v>172682</v>
      </c>
      <c r="U37" s="20">
        <v>170741</v>
      </c>
      <c r="V37" s="37">
        <f t="shared" si="6"/>
        <v>3.0038082935668489</v>
      </c>
      <c r="W37" s="37">
        <f t="shared" si="7"/>
        <v>2.9700445434492151</v>
      </c>
      <c r="Z37" s="12" t="s">
        <v>35</v>
      </c>
      <c r="AA37" s="12">
        <v>207263</v>
      </c>
      <c r="AB37" s="12">
        <v>198353</v>
      </c>
      <c r="AC37" s="37">
        <f t="shared" si="8"/>
        <v>3.1805750487299522</v>
      </c>
      <c r="AD37" s="37">
        <f t="shared" si="9"/>
        <v>3.0438457546244733</v>
      </c>
      <c r="AG37" s="35" t="s">
        <v>35</v>
      </c>
      <c r="AH37" s="36">
        <v>169253</v>
      </c>
      <c r="AI37" s="36">
        <v>168651</v>
      </c>
      <c r="AJ37" s="12">
        <f t="shared" si="10"/>
        <v>2.9766242847434925</v>
      </c>
      <c r="AK37" s="12">
        <f t="shared" si="11"/>
        <v>2.9660370111387966</v>
      </c>
    </row>
    <row r="38" spans="9:37" ht="15" x14ac:dyDescent="0.25">
      <c r="I38" s="4"/>
      <c r="J38" s="3"/>
      <c r="K38" s="5"/>
      <c r="L38" s="19"/>
      <c r="Q38" s="26"/>
      <c r="R38" s="27"/>
      <c r="S38" s="27" t="s">
        <v>36</v>
      </c>
      <c r="T38" s="24">
        <v>194331</v>
      </c>
      <c r="U38" s="20">
        <v>193540</v>
      </c>
      <c r="V38" s="37">
        <f t="shared" si="6"/>
        <v>3.3803932633229823</v>
      </c>
      <c r="W38" s="37">
        <f t="shared" si="7"/>
        <v>3.3666337958613402</v>
      </c>
      <c r="Z38" s="12" t="s">
        <v>36</v>
      </c>
      <c r="AA38" s="12">
        <v>190189</v>
      </c>
      <c r="AB38" s="12">
        <v>183725</v>
      </c>
      <c r="AC38" s="37">
        <f t="shared" si="8"/>
        <v>2.9185642779603733</v>
      </c>
      <c r="AD38" s="37">
        <f t="shared" si="9"/>
        <v>2.8193703209348051</v>
      </c>
      <c r="AG38" s="35" t="s">
        <v>36</v>
      </c>
      <c r="AH38" s="36">
        <v>191899</v>
      </c>
      <c r="AI38" s="36">
        <v>192209</v>
      </c>
      <c r="AJ38" s="12">
        <f t="shared" si="10"/>
        <v>3.3748957100789436</v>
      </c>
      <c r="AK38" s="12">
        <f t="shared" si="11"/>
        <v>3.3803476283803655</v>
      </c>
    </row>
    <row r="39" spans="9:37" ht="15" x14ac:dyDescent="0.25">
      <c r="I39" s="4"/>
      <c r="J39" s="3"/>
      <c r="K39" s="5"/>
      <c r="L39" s="19"/>
      <c r="Q39" s="26"/>
      <c r="R39" s="27"/>
      <c r="S39" s="27" t="s">
        <v>37</v>
      </c>
      <c r="T39" s="24">
        <v>198807</v>
      </c>
      <c r="U39" s="20">
        <v>195034</v>
      </c>
      <c r="V39" s="37">
        <f t="shared" si="6"/>
        <v>3.4582534104257801</v>
      </c>
      <c r="W39" s="37">
        <f t="shared" si="7"/>
        <v>3.3926219682857321</v>
      </c>
      <c r="Z39" s="12" t="s">
        <v>37</v>
      </c>
      <c r="AA39" s="12">
        <v>179591</v>
      </c>
      <c r="AB39" s="12">
        <v>175675</v>
      </c>
      <c r="AC39" s="37">
        <f t="shared" si="8"/>
        <v>2.7559316114138115</v>
      </c>
      <c r="AD39" s="37">
        <f t="shared" si="9"/>
        <v>2.6958382426464653</v>
      </c>
      <c r="AG39" s="35" t="s">
        <v>37</v>
      </c>
      <c r="AH39" s="36">
        <v>197130</v>
      </c>
      <c r="AI39" s="36">
        <v>194086</v>
      </c>
      <c r="AJ39" s="12">
        <f t="shared" si="10"/>
        <v>3.4668924347071228</v>
      </c>
      <c r="AK39" s="12">
        <f t="shared" si="11"/>
        <v>3.413358114353811</v>
      </c>
    </row>
    <row r="40" spans="9:37" ht="15" x14ac:dyDescent="0.25">
      <c r="I40" s="4"/>
      <c r="J40" s="3"/>
      <c r="K40" s="5"/>
      <c r="L40" s="19"/>
      <c r="Q40" s="26"/>
      <c r="R40" s="27"/>
      <c r="S40" s="27" t="s">
        <v>38</v>
      </c>
      <c r="T40" s="24">
        <v>211581</v>
      </c>
      <c r="U40" s="20">
        <v>207912</v>
      </c>
      <c r="V40" s="37">
        <f t="shared" si="6"/>
        <v>3.680457503162851</v>
      </c>
      <c r="W40" s="37">
        <f t="shared" si="7"/>
        <v>3.6166351439760409</v>
      </c>
      <c r="Z40" s="12" t="s">
        <v>38</v>
      </c>
      <c r="AA40" s="12">
        <v>190449</v>
      </c>
      <c r="AB40" s="12">
        <v>187324</v>
      </c>
      <c r="AC40" s="37">
        <f t="shared" si="8"/>
        <v>2.92255413390509</v>
      </c>
      <c r="AD40" s="37">
        <f t="shared" si="9"/>
        <v>2.8745991345695545</v>
      </c>
      <c r="AG40" s="35" t="s">
        <v>38</v>
      </c>
      <c r="AH40" s="36">
        <v>210030</v>
      </c>
      <c r="AI40" s="36">
        <v>207151</v>
      </c>
      <c r="AJ40" s="12">
        <f t="shared" si="10"/>
        <v>3.6937625833791765</v>
      </c>
      <c r="AK40" s="12">
        <f t="shared" si="11"/>
        <v>3.6431300905088788</v>
      </c>
    </row>
    <row r="41" spans="9:37" ht="15" x14ac:dyDescent="0.25">
      <c r="I41" s="4"/>
      <c r="J41" s="3"/>
      <c r="K41" s="5"/>
      <c r="L41" s="19"/>
      <c r="Q41" s="26"/>
      <c r="R41" s="27"/>
      <c r="S41" s="27" t="s">
        <v>39</v>
      </c>
      <c r="T41" s="24">
        <v>181180</v>
      </c>
      <c r="U41" s="20">
        <v>181030</v>
      </c>
      <c r="V41" s="37">
        <f t="shared" si="6"/>
        <v>3.1516312448804253</v>
      </c>
      <c r="W41" s="37">
        <f t="shared" si="7"/>
        <v>3.1490219906209491</v>
      </c>
      <c r="Z41" s="12" t="s">
        <v>39</v>
      </c>
      <c r="AA41" s="12">
        <v>185476</v>
      </c>
      <c r="AB41" s="12">
        <v>185576</v>
      </c>
      <c r="AC41" s="37">
        <f t="shared" si="8"/>
        <v>2.846240466162492</v>
      </c>
      <c r="AD41" s="37">
        <f t="shared" si="9"/>
        <v>2.8477750261412291</v>
      </c>
      <c r="AG41" s="35" t="s">
        <v>39</v>
      </c>
      <c r="AH41" s="36">
        <v>180502</v>
      </c>
      <c r="AI41" s="36">
        <v>180592</v>
      </c>
      <c r="AJ41" s="12">
        <f t="shared" si="10"/>
        <v>3.1744585717521692</v>
      </c>
      <c r="AK41" s="12">
        <f t="shared" si="11"/>
        <v>3.1760413867429045</v>
      </c>
    </row>
    <row r="42" spans="9:37" ht="15" x14ac:dyDescent="0.25">
      <c r="I42" s="4"/>
      <c r="J42" s="3"/>
      <c r="K42" s="5"/>
      <c r="L42" s="19"/>
      <c r="Q42" s="26"/>
      <c r="R42" s="27"/>
      <c r="S42" s="27" t="s">
        <v>40</v>
      </c>
      <c r="T42" s="24">
        <v>168133</v>
      </c>
      <c r="U42" s="20">
        <v>171723</v>
      </c>
      <c r="V42" s="37">
        <f t="shared" si="6"/>
        <v>2.9246783093911062</v>
      </c>
      <c r="W42" s="37">
        <f t="shared" si="7"/>
        <v>2.9871264613345918</v>
      </c>
      <c r="Z42" s="12" t="s">
        <v>40</v>
      </c>
      <c r="AA42" s="12">
        <v>186245</v>
      </c>
      <c r="AB42" s="12">
        <v>187975</v>
      </c>
      <c r="AC42" s="37">
        <f t="shared" si="8"/>
        <v>2.8580412323989806</v>
      </c>
      <c r="AD42" s="37">
        <f t="shared" si="9"/>
        <v>2.8845891200311331</v>
      </c>
      <c r="AG42" s="35" t="s">
        <v>40</v>
      </c>
      <c r="AH42" s="36">
        <v>167874</v>
      </c>
      <c r="AI42" s="36">
        <v>171640</v>
      </c>
      <c r="AJ42" s="12">
        <f t="shared" si="10"/>
        <v>2.9523720417187822</v>
      </c>
      <c r="AK42" s="12">
        <f t="shared" si="11"/>
        <v>3.0186040556644378</v>
      </c>
    </row>
    <row r="43" spans="9:37" ht="15" x14ac:dyDescent="0.25">
      <c r="I43" s="4"/>
      <c r="J43" s="3"/>
      <c r="K43" s="3"/>
      <c r="L43" s="19"/>
      <c r="Q43" s="26"/>
      <c r="R43" s="27"/>
      <c r="S43" s="27" t="s">
        <v>41</v>
      </c>
      <c r="T43" s="24">
        <v>162414</v>
      </c>
      <c r="U43" s="20">
        <v>169882</v>
      </c>
      <c r="V43" s="37">
        <f t="shared" si="6"/>
        <v>2.8251961419914418</v>
      </c>
      <c r="W43" s="37">
        <f t="shared" si="7"/>
        <v>2.9551022140566094</v>
      </c>
      <c r="Z43" s="12" t="s">
        <v>41</v>
      </c>
      <c r="AA43" s="12">
        <v>180024</v>
      </c>
      <c r="AB43" s="12">
        <v>184018</v>
      </c>
      <c r="AC43" s="37">
        <f t="shared" si="8"/>
        <v>2.7625762561217435</v>
      </c>
      <c r="AD43" s="37">
        <f t="shared" si="9"/>
        <v>2.8238665816725046</v>
      </c>
      <c r="AG43" s="35" t="s">
        <v>41</v>
      </c>
      <c r="AH43" s="36">
        <v>162636</v>
      </c>
      <c r="AI43" s="36">
        <v>170161</v>
      </c>
      <c r="AJ43" s="12">
        <f t="shared" si="10"/>
        <v>2.8602522092579905</v>
      </c>
      <c r="AK43" s="12">
        <f t="shared" si="11"/>
        <v>2.9925931293166883</v>
      </c>
    </row>
    <row r="44" spans="9:37" ht="15" x14ac:dyDescent="0.25">
      <c r="I44" s="4"/>
      <c r="J44" s="3"/>
      <c r="K44" s="5"/>
      <c r="L44" s="19"/>
      <c r="Q44" s="26"/>
      <c r="R44" s="27"/>
      <c r="S44" s="27" t="s">
        <v>42</v>
      </c>
      <c r="T44" s="24">
        <v>150619</v>
      </c>
      <c r="U44" s="20">
        <v>161669</v>
      </c>
      <c r="V44" s="37">
        <f t="shared" si="6"/>
        <v>2.6200217820545579</v>
      </c>
      <c r="W44" s="37">
        <f t="shared" si="7"/>
        <v>2.8122368458360389</v>
      </c>
      <c r="Z44" s="12" t="s">
        <v>42</v>
      </c>
      <c r="AA44" s="12">
        <v>152083</v>
      </c>
      <c r="AB44" s="12">
        <v>157835</v>
      </c>
      <c r="AC44" s="37">
        <f t="shared" si="8"/>
        <v>2.3338048524628001</v>
      </c>
      <c r="AD44" s="37">
        <f t="shared" si="9"/>
        <v>2.4220727424397603</v>
      </c>
      <c r="AG44" s="35" t="s">
        <v>42</v>
      </c>
      <c r="AH44" s="36">
        <v>150671</v>
      </c>
      <c r="AI44" s="36">
        <v>161848</v>
      </c>
      <c r="AJ44" s="12">
        <f t="shared" si="10"/>
        <v>2.6498257496563533</v>
      </c>
      <c r="AK44" s="12">
        <f t="shared" si="11"/>
        <v>2.8463937846724416</v>
      </c>
    </row>
    <row r="45" spans="9:37" ht="15" x14ac:dyDescent="0.25">
      <c r="I45" s="4"/>
      <c r="J45" s="3"/>
      <c r="K45" s="5"/>
      <c r="L45" s="19"/>
      <c r="Q45" s="26"/>
      <c r="R45" s="27"/>
      <c r="S45" s="27" t="s">
        <v>43</v>
      </c>
      <c r="T45" s="24">
        <v>92600</v>
      </c>
      <c r="U45" s="20">
        <v>108267</v>
      </c>
      <c r="V45" s="37">
        <f t="shared" si="6"/>
        <v>1.6107796295172061</v>
      </c>
      <c r="W45" s="37">
        <f t="shared" si="7"/>
        <v>1.8833075394053926</v>
      </c>
      <c r="Z45" s="12" t="s">
        <v>43</v>
      </c>
      <c r="AA45" s="12">
        <v>130216</v>
      </c>
      <c r="AB45" s="12">
        <v>138309</v>
      </c>
      <c r="AC45" s="37">
        <f t="shared" si="8"/>
        <v>1.9982426219123501</v>
      </c>
      <c r="AD45" s="37">
        <f t="shared" si="9"/>
        <v>2.1224345609915467</v>
      </c>
      <c r="AG45" s="35" t="s">
        <v>43</v>
      </c>
      <c r="AH45" s="36">
        <v>92468</v>
      </c>
      <c r="AI45" s="36">
        <v>107795</v>
      </c>
      <c r="AJ45" s="12">
        <f t="shared" si="10"/>
        <v>1.6262192951478631</v>
      </c>
      <c r="AK45" s="12">
        <f t="shared" si="11"/>
        <v>1.8957726880700769</v>
      </c>
    </row>
    <row r="46" spans="9:37" ht="15" x14ac:dyDescent="0.25">
      <c r="I46" s="4"/>
      <c r="J46" s="3"/>
      <c r="K46" s="5"/>
      <c r="L46" s="19"/>
      <c r="Q46" s="26"/>
      <c r="R46" s="27"/>
      <c r="S46" s="27" t="s">
        <v>44</v>
      </c>
      <c r="T46" s="24">
        <v>55736</v>
      </c>
      <c r="U46" s="20">
        <v>74391</v>
      </c>
      <c r="V46" s="37">
        <f t="shared" si="6"/>
        <v>0.96952930270811022</v>
      </c>
      <c r="W46" s="37">
        <f t="shared" si="7"/>
        <v>1.294033557445081</v>
      </c>
      <c r="Z46" s="12" t="s">
        <v>44</v>
      </c>
      <c r="AA46" s="12">
        <v>127160</v>
      </c>
      <c r="AB46" s="12">
        <v>136571</v>
      </c>
      <c r="AC46" s="37">
        <f t="shared" si="8"/>
        <v>1.9513464689621434</v>
      </c>
      <c r="AD46" s="37">
        <f t="shared" si="9"/>
        <v>2.0957639085610951</v>
      </c>
      <c r="AG46" s="35" t="s">
        <v>44</v>
      </c>
      <c r="AH46" s="36">
        <v>55232</v>
      </c>
      <c r="AI46" s="36">
        <v>73914</v>
      </c>
      <c r="AJ46" s="12">
        <f t="shared" si="10"/>
        <v>0.97135597298099641</v>
      </c>
      <c r="AK46" s="12">
        <f t="shared" si="11"/>
        <v>1.2999131913911748</v>
      </c>
    </row>
    <row r="47" spans="9:37" ht="15" x14ac:dyDescent="0.25">
      <c r="I47" s="4"/>
      <c r="J47" s="3"/>
      <c r="K47" s="5"/>
      <c r="L47" s="19"/>
      <c r="Q47" s="26"/>
      <c r="R47" s="27"/>
      <c r="S47" s="27" t="s">
        <v>45</v>
      </c>
      <c r="T47" s="24">
        <v>28225</v>
      </c>
      <c r="U47" s="20">
        <v>46993</v>
      </c>
      <c r="V47" s="37">
        <f t="shared" si="6"/>
        <v>0.49097467649161064</v>
      </c>
      <c r="W47" s="37">
        <f t="shared" si="7"/>
        <v>0.8174445694373873</v>
      </c>
      <c r="Z47" s="12" t="s">
        <v>45</v>
      </c>
      <c r="AA47" s="12">
        <v>100213</v>
      </c>
      <c r="AB47" s="12">
        <v>114796</v>
      </c>
      <c r="AC47" s="37">
        <f t="shared" si="8"/>
        <v>1.537828591491847</v>
      </c>
      <c r="AD47" s="37">
        <f t="shared" si="9"/>
        <v>1.7616134731910835</v>
      </c>
      <c r="AG47" s="35" t="s">
        <v>45</v>
      </c>
      <c r="AH47" s="36">
        <v>27957</v>
      </c>
      <c r="AI47" s="36">
        <v>47080</v>
      </c>
      <c r="AJ47" s="12">
        <f t="shared" si="10"/>
        <v>0.49167509662206177</v>
      </c>
      <c r="AK47" s="12">
        <f t="shared" si="11"/>
        <v>0.8279881084868429</v>
      </c>
    </row>
    <row r="48" spans="9:37" ht="15" x14ac:dyDescent="0.25">
      <c r="I48"/>
      <c r="J48" s="3"/>
      <c r="K48" s="5"/>
      <c r="L48" s="19"/>
      <c r="Q48" s="26"/>
      <c r="R48" s="27"/>
      <c r="S48" s="27" t="s">
        <v>46</v>
      </c>
      <c r="T48" s="24">
        <v>10025</v>
      </c>
      <c r="U48" s="20">
        <v>24225</v>
      </c>
      <c r="V48" s="37">
        <f t="shared" si="6"/>
        <v>0.17438515967505391</v>
      </c>
      <c r="W48" s="37">
        <f t="shared" si="7"/>
        <v>0.42139456290555422</v>
      </c>
      <c r="Z48" s="12" t="s">
        <v>46</v>
      </c>
      <c r="AA48" s="12">
        <v>52845</v>
      </c>
      <c r="AB48" s="12">
        <v>72692</v>
      </c>
      <c r="AC48" s="37">
        <f t="shared" si="8"/>
        <v>0.81093822076363997</v>
      </c>
      <c r="AD48" s="37">
        <f t="shared" si="9"/>
        <v>1.1155023397435995</v>
      </c>
      <c r="AG48" s="35" t="s">
        <v>46</v>
      </c>
      <c r="AH48" s="36">
        <v>10081</v>
      </c>
      <c r="AI48" s="36">
        <v>23929</v>
      </c>
      <c r="AJ48" s="12">
        <f t="shared" si="10"/>
        <v>0.1772928657955791</v>
      </c>
      <c r="AK48" s="12">
        <f t="shared" si="11"/>
        <v>0.42083533237004384</v>
      </c>
    </row>
    <row r="49" spans="9:37" ht="15" x14ac:dyDescent="0.25">
      <c r="I49"/>
      <c r="J49" s="3"/>
      <c r="K49" s="25"/>
      <c r="L49" s="19"/>
      <c r="Q49" s="26"/>
      <c r="R49" s="27"/>
      <c r="S49" s="27" t="s">
        <v>47</v>
      </c>
      <c r="T49" s="24">
        <v>2116</v>
      </c>
      <c r="U49" s="20">
        <v>8010</v>
      </c>
      <c r="V49" s="37">
        <f t="shared" si="6"/>
        <v>3.6807880087023848E-2</v>
      </c>
      <c r="W49" s="37">
        <f t="shared" si="7"/>
        <v>0.13933417745607798</v>
      </c>
      <c r="Z49" s="12" t="s">
        <v>47</v>
      </c>
      <c r="AA49" s="12">
        <v>15748</v>
      </c>
      <c r="AB49" s="12">
        <v>33936</v>
      </c>
      <c r="AC49" s="37">
        <f t="shared" si="8"/>
        <v>0.24166250545152435</v>
      </c>
      <c r="AD49" s="37">
        <f t="shared" si="9"/>
        <v>0.52076827438423479</v>
      </c>
      <c r="AG49" s="35" t="s">
        <v>47</v>
      </c>
      <c r="AH49" s="36">
        <v>1937</v>
      </c>
      <c r="AI49" s="36">
        <v>6996</v>
      </c>
      <c r="AJ49" s="12">
        <f t="shared" si="10"/>
        <v>3.4065695967268793E-2</v>
      </c>
      <c r="AK49" s="12">
        <f t="shared" si="11"/>
        <v>0.12303748527982057</v>
      </c>
    </row>
    <row r="50" spans="9:37" ht="15" x14ac:dyDescent="0.25">
      <c r="I50" s="3"/>
      <c r="J50" s="3"/>
      <c r="K50" s="5"/>
      <c r="L50" s="30"/>
      <c r="Q50" s="29"/>
      <c r="R50"/>
      <c r="S50" s="24"/>
      <c r="T50" s="24"/>
      <c r="U50" s="20"/>
      <c r="V50" s="37">
        <f>SUM(V30:V49)</f>
        <v>49.75287752908492</v>
      </c>
      <c r="W50" s="37">
        <f>SUM(W30:W49)</f>
        <v>50.24712247091508</v>
      </c>
      <c r="X50" s="20"/>
      <c r="Y50" s="20"/>
      <c r="Z50" s="20"/>
      <c r="AC50" s="37">
        <f>SUM(AC30:AC49)</f>
        <v>49.999999999999986</v>
      </c>
      <c r="AD50" s="37">
        <f>SUM(AD30:AD49)</f>
        <v>49.911977639619636</v>
      </c>
      <c r="AG50" s="35"/>
      <c r="AH50" s="36">
        <f>SUM(AH30:AH49)</f>
        <v>2823637</v>
      </c>
      <c r="AI50" s="36">
        <f>SUM(AI30:AI49)</f>
        <v>2862435</v>
      </c>
    </row>
    <row r="51" spans="9:37" ht="15" x14ac:dyDescent="0.25">
      <c r="I51" s="3"/>
      <c r="J51" s="3"/>
      <c r="K51" s="5"/>
      <c r="L51" s="2"/>
      <c r="M51" s="3"/>
      <c r="Q51" s="20"/>
      <c r="R51"/>
      <c r="S51" s="24"/>
      <c r="T51" s="24"/>
      <c r="Z51" s="35"/>
      <c r="AA51" s="36"/>
      <c r="AB51" s="36"/>
    </row>
    <row r="52" spans="9:37" ht="15" x14ac:dyDescent="0.25">
      <c r="I52" s="3"/>
      <c r="J52" s="3"/>
      <c r="K52" s="26"/>
      <c r="L52" s="27"/>
      <c r="M52" s="27"/>
      <c r="N52" s="26"/>
      <c r="O52" s="26"/>
      <c r="P52" s="26"/>
      <c r="Q52" s="27"/>
      <c r="R52" s="27"/>
      <c r="S52" s="26"/>
      <c r="T52" s="26"/>
      <c r="U52" s="26"/>
      <c r="V52" s="26"/>
      <c r="Z52" s="35"/>
      <c r="AA52" s="36"/>
      <c r="AB52" s="36"/>
    </row>
    <row r="53" spans="9:37" x14ac:dyDescent="0.2">
      <c r="I53" s="3"/>
      <c r="J53" s="3"/>
      <c r="K53" s="26"/>
      <c r="L53" s="27"/>
      <c r="M53" s="27"/>
      <c r="N53" s="26"/>
      <c r="O53" s="26"/>
      <c r="P53" s="26"/>
      <c r="Q53" s="27"/>
      <c r="R53" s="27"/>
      <c r="S53" s="26"/>
      <c r="T53" s="26"/>
      <c r="U53" s="26"/>
      <c r="V53" s="26"/>
    </row>
    <row r="54" spans="9:37" x14ac:dyDescent="0.2">
      <c r="I54" s="3"/>
      <c r="J54" s="3"/>
      <c r="K54" s="26"/>
      <c r="L54" s="27"/>
      <c r="M54" s="27"/>
      <c r="N54" s="26"/>
      <c r="O54" s="26"/>
      <c r="P54" s="26"/>
      <c r="Q54" s="27"/>
      <c r="R54" s="27"/>
      <c r="S54" s="26"/>
      <c r="T54" s="26"/>
      <c r="U54" s="26"/>
      <c r="V54" s="26"/>
    </row>
    <row r="55" spans="9:37" x14ac:dyDescent="0.2">
      <c r="I55" s="3"/>
      <c r="J55" s="3"/>
      <c r="K55" s="26"/>
      <c r="L55" s="27"/>
      <c r="M55" s="27"/>
      <c r="N55" s="26"/>
      <c r="O55" s="26"/>
      <c r="P55" s="26"/>
      <c r="Q55" s="27"/>
      <c r="R55" s="27"/>
      <c r="S55" s="26"/>
      <c r="T55" s="26"/>
      <c r="U55" s="26"/>
      <c r="V55" s="26"/>
    </row>
    <row r="56" spans="9:37" x14ac:dyDescent="0.2">
      <c r="I56" s="3"/>
      <c r="J56" s="3"/>
      <c r="K56" s="26"/>
      <c r="L56" s="27"/>
      <c r="M56" s="27"/>
      <c r="N56" s="26"/>
      <c r="O56" s="26"/>
      <c r="P56" s="26"/>
      <c r="Q56" s="27"/>
      <c r="R56" s="27"/>
      <c r="S56" s="26"/>
      <c r="T56" s="26"/>
      <c r="U56" s="26"/>
      <c r="V56" s="26"/>
    </row>
    <row r="57" spans="9:37" x14ac:dyDescent="0.2">
      <c r="I57" s="3"/>
      <c r="J57" s="3"/>
      <c r="K57" s="26"/>
      <c r="L57" s="27"/>
      <c r="M57" s="27"/>
      <c r="N57" s="26"/>
      <c r="O57" s="26"/>
      <c r="P57" s="26"/>
      <c r="Q57" s="27"/>
      <c r="R57" s="27"/>
      <c r="S57" s="26"/>
      <c r="T57" s="26"/>
      <c r="U57" s="26"/>
      <c r="V57" s="26"/>
    </row>
    <row r="58" spans="9:37" x14ac:dyDescent="0.2">
      <c r="I58" s="3"/>
      <c r="J58" s="3"/>
      <c r="K58" s="26"/>
      <c r="L58" s="27"/>
      <c r="M58" s="27"/>
      <c r="N58" s="26"/>
      <c r="O58" s="26"/>
      <c r="P58" s="26"/>
      <c r="Q58" s="27"/>
      <c r="R58" s="27"/>
      <c r="S58" s="26"/>
      <c r="T58" s="26"/>
      <c r="U58" s="26"/>
      <c r="V58" s="26"/>
    </row>
    <row r="59" spans="9:37" x14ac:dyDescent="0.2">
      <c r="I59" s="3"/>
      <c r="J59" s="3"/>
      <c r="K59" s="26"/>
      <c r="L59" s="27"/>
      <c r="M59" s="27"/>
      <c r="N59" s="26"/>
      <c r="O59" s="26"/>
      <c r="P59" s="26"/>
      <c r="Q59" s="27"/>
      <c r="R59" s="27"/>
      <c r="S59" s="26"/>
      <c r="T59" s="26"/>
      <c r="U59" s="26"/>
      <c r="V59" s="26"/>
    </row>
    <row r="60" spans="9:37" x14ac:dyDescent="0.2">
      <c r="I60" s="3"/>
      <c r="J60" s="3"/>
      <c r="K60" s="26"/>
      <c r="L60" s="27"/>
      <c r="M60" s="27"/>
      <c r="N60" s="26"/>
      <c r="O60" s="26"/>
      <c r="P60" s="26"/>
      <c r="Q60" s="27"/>
      <c r="R60" s="27"/>
      <c r="S60" s="26"/>
      <c r="T60" s="26"/>
      <c r="U60" s="26"/>
      <c r="V60" s="26"/>
    </row>
    <row r="61" spans="9:37" x14ac:dyDescent="0.2">
      <c r="I61" s="3"/>
      <c r="J61" s="3"/>
      <c r="K61" s="26"/>
      <c r="L61" s="27"/>
      <c r="M61" s="27"/>
      <c r="N61" s="26"/>
      <c r="O61" s="26"/>
      <c r="P61" s="26"/>
      <c r="Q61" s="27"/>
      <c r="R61" s="27"/>
      <c r="S61" s="26"/>
      <c r="T61" s="26"/>
      <c r="U61" s="26"/>
      <c r="V61" s="26"/>
    </row>
    <row r="62" spans="9:37" x14ac:dyDescent="0.2">
      <c r="I62" s="3"/>
      <c r="J62" s="3"/>
      <c r="K62" s="26"/>
      <c r="L62" s="27"/>
      <c r="M62" s="27"/>
      <c r="N62" s="26"/>
      <c r="O62" s="26"/>
      <c r="P62" s="26"/>
      <c r="Q62" s="27"/>
      <c r="R62" s="27"/>
      <c r="S62" s="26"/>
      <c r="T62" s="26"/>
      <c r="U62" s="26"/>
      <c r="V62" s="26"/>
    </row>
    <row r="63" spans="9:37" x14ac:dyDescent="0.2">
      <c r="I63" s="3"/>
      <c r="J63" s="3"/>
      <c r="K63" s="26"/>
      <c r="L63" s="27"/>
      <c r="M63" s="27"/>
      <c r="N63" s="26"/>
      <c r="O63" s="26"/>
      <c r="P63" s="26"/>
      <c r="Q63" s="27"/>
      <c r="R63" s="27"/>
      <c r="S63" s="26"/>
      <c r="T63" s="26"/>
      <c r="U63" s="26"/>
      <c r="V63" s="26"/>
    </row>
    <row r="64" spans="9:37" x14ac:dyDescent="0.2">
      <c r="I64" s="3"/>
      <c r="J64" s="3"/>
      <c r="K64" s="26"/>
      <c r="L64" s="27"/>
      <c r="M64" s="27"/>
      <c r="N64" s="26"/>
      <c r="O64" s="26"/>
      <c r="P64" s="26"/>
      <c r="Q64" s="27"/>
      <c r="R64" s="27"/>
      <c r="S64" s="26"/>
      <c r="T64" s="26"/>
      <c r="U64" s="26"/>
      <c r="V64" s="26"/>
    </row>
    <row r="65" spans="9:22" x14ac:dyDescent="0.2">
      <c r="I65" s="3"/>
      <c r="J65" s="3"/>
      <c r="K65" s="26"/>
      <c r="L65" s="27"/>
      <c r="M65" s="27"/>
      <c r="N65" s="26"/>
      <c r="O65" s="26"/>
      <c r="P65" s="26"/>
      <c r="Q65" s="27"/>
      <c r="R65" s="27"/>
      <c r="S65" s="26"/>
      <c r="T65" s="26"/>
      <c r="U65" s="26"/>
      <c r="V65" s="26"/>
    </row>
    <row r="66" spans="9:22" x14ac:dyDescent="0.2">
      <c r="I66" s="3"/>
      <c r="J66" s="3"/>
      <c r="K66" s="26"/>
      <c r="L66" s="27"/>
      <c r="M66" s="27"/>
      <c r="N66" s="26"/>
      <c r="O66" s="26"/>
      <c r="P66" s="26"/>
      <c r="Q66" s="27"/>
      <c r="R66" s="27"/>
      <c r="S66" s="26"/>
      <c r="T66" s="26"/>
      <c r="U66" s="26"/>
      <c r="V66" s="26"/>
    </row>
    <row r="67" spans="9:22" x14ac:dyDescent="0.2">
      <c r="I67" s="3"/>
      <c r="J67" s="3"/>
      <c r="K67" s="26"/>
      <c r="L67" s="27"/>
      <c r="M67" s="27"/>
      <c r="N67" s="26"/>
      <c r="O67" s="26"/>
      <c r="P67" s="26"/>
      <c r="Q67" s="27"/>
      <c r="R67" s="27"/>
      <c r="S67" s="26"/>
      <c r="T67" s="26"/>
      <c r="U67" s="26"/>
      <c r="V67" s="26"/>
    </row>
    <row r="68" spans="9:22" x14ac:dyDescent="0.2">
      <c r="I68" s="3"/>
      <c r="J68" s="3"/>
      <c r="K68" s="26"/>
      <c r="L68" s="27"/>
      <c r="M68" s="27"/>
      <c r="N68" s="26"/>
      <c r="O68" s="26"/>
      <c r="P68" s="26"/>
      <c r="Q68" s="27"/>
      <c r="R68" s="27"/>
      <c r="S68" s="26"/>
      <c r="T68" s="26"/>
      <c r="U68" s="26"/>
      <c r="V68" s="26"/>
    </row>
    <row r="69" spans="9:22" x14ac:dyDescent="0.2">
      <c r="I69" s="3"/>
      <c r="J69" s="3"/>
      <c r="K69" s="26"/>
      <c r="L69" s="27"/>
      <c r="M69" s="27"/>
      <c r="N69" s="26"/>
      <c r="O69" s="26"/>
      <c r="P69" s="26"/>
      <c r="Q69" s="27"/>
      <c r="R69" s="27"/>
      <c r="S69" s="26"/>
      <c r="T69" s="26"/>
      <c r="U69" s="26"/>
      <c r="V69" s="26"/>
    </row>
    <row r="70" spans="9:22" x14ac:dyDescent="0.2">
      <c r="I70" s="3"/>
      <c r="J70" s="3"/>
      <c r="K70" s="26"/>
      <c r="L70" s="27"/>
      <c r="M70" s="27"/>
      <c r="N70" s="26"/>
      <c r="O70" s="26"/>
      <c r="P70" s="26"/>
      <c r="Q70" s="27"/>
      <c r="R70" s="27"/>
      <c r="S70" s="26"/>
      <c r="T70" s="26"/>
      <c r="U70" s="26"/>
      <c r="V70" s="26"/>
    </row>
    <row r="71" spans="9:22" x14ac:dyDescent="0.2">
      <c r="I71" s="3"/>
      <c r="J71" s="3"/>
      <c r="K71" s="26"/>
      <c r="L71" s="27"/>
      <c r="M71" s="27"/>
      <c r="N71" s="26"/>
      <c r="O71" s="26"/>
      <c r="P71" s="26"/>
      <c r="Q71" s="27"/>
      <c r="R71" s="27"/>
      <c r="S71" s="26"/>
      <c r="T71" s="26"/>
      <c r="U71" s="26"/>
      <c r="V71" s="26"/>
    </row>
    <row r="72" spans="9:22" x14ac:dyDescent="0.2">
      <c r="I72" s="3"/>
      <c r="J72" s="3"/>
      <c r="K72" s="26"/>
      <c r="L72" s="27"/>
      <c r="M72" s="27"/>
      <c r="N72" s="26"/>
      <c r="O72" s="26"/>
      <c r="P72" s="26"/>
      <c r="Q72" s="27"/>
      <c r="R72" s="27"/>
      <c r="S72" s="26"/>
      <c r="T72" s="26"/>
      <c r="U72" s="26"/>
      <c r="V72" s="26"/>
    </row>
    <row r="73" spans="9:22" x14ac:dyDescent="0.2">
      <c r="I73" s="3"/>
      <c r="J73" s="3"/>
      <c r="K73" s="26"/>
      <c r="L73" s="27"/>
      <c r="M73" s="27"/>
      <c r="N73" s="26"/>
      <c r="O73" s="26"/>
      <c r="P73" s="26"/>
      <c r="Q73" s="27"/>
      <c r="R73" s="27"/>
      <c r="S73" s="26"/>
      <c r="T73" s="26"/>
      <c r="U73" s="26"/>
      <c r="V73" s="26"/>
    </row>
    <row r="74" spans="9:22" x14ac:dyDescent="0.2">
      <c r="I74" s="3"/>
      <c r="J74" s="3"/>
      <c r="K74" s="28"/>
      <c r="R74" s="20"/>
      <c r="S74" s="20"/>
      <c r="T74" s="20"/>
    </row>
    <row r="75" spans="9:22" x14ac:dyDescent="0.2">
      <c r="I75" s="3"/>
      <c r="J75" s="3"/>
      <c r="K75" s="3"/>
      <c r="R75" s="20"/>
      <c r="S75" s="20"/>
      <c r="T75" s="20"/>
    </row>
    <row r="76" spans="9:22" x14ac:dyDescent="0.2">
      <c r="I76" s="3"/>
      <c r="J76" s="3"/>
      <c r="K76" s="3"/>
      <c r="R76" s="20"/>
      <c r="S76" s="20"/>
      <c r="T76" s="20"/>
    </row>
    <row r="77" spans="9:22" x14ac:dyDescent="0.2">
      <c r="I77" s="3"/>
      <c r="J77" s="3"/>
      <c r="K77" s="3"/>
      <c r="R77" s="20"/>
      <c r="S77" s="20"/>
      <c r="T77" s="20"/>
    </row>
    <row r="78" spans="9:22" x14ac:dyDescent="0.2">
      <c r="I78" s="3"/>
      <c r="J78" s="3"/>
      <c r="K78" s="3"/>
      <c r="R78" s="20"/>
      <c r="S78" s="20"/>
      <c r="T78" s="20"/>
    </row>
    <row r="79" spans="9:22" x14ac:dyDescent="0.2">
      <c r="I79" s="3"/>
      <c r="J79" s="3"/>
      <c r="K79" s="3"/>
      <c r="R79" s="20"/>
      <c r="S79" s="20"/>
      <c r="T79" s="20"/>
    </row>
    <row r="80" spans="9:22" x14ac:dyDescent="0.2">
      <c r="I80" s="3"/>
      <c r="J80" s="3"/>
      <c r="K80" s="3"/>
      <c r="R80" s="20"/>
      <c r="S80" s="20"/>
      <c r="T80" s="20"/>
    </row>
    <row r="81" spans="9:20" x14ac:dyDescent="0.2">
      <c r="I81" s="3"/>
      <c r="J81" s="3"/>
      <c r="K81" s="3"/>
      <c r="R81" s="20"/>
      <c r="S81" s="20"/>
      <c r="T81" s="20"/>
    </row>
    <row r="82" spans="9:20" x14ac:dyDescent="0.2">
      <c r="I82" s="3"/>
      <c r="J82" s="3"/>
      <c r="K82" s="3"/>
      <c r="R82" s="20"/>
      <c r="S82" s="20"/>
      <c r="T82" s="20"/>
    </row>
    <row r="83" spans="9:20" x14ac:dyDescent="0.2">
      <c r="I83" s="3"/>
      <c r="J83" s="3"/>
      <c r="K83" s="3"/>
      <c r="R83" s="20"/>
      <c r="S83" s="20"/>
      <c r="T83" s="20"/>
    </row>
    <row r="84" spans="9:20" x14ac:dyDescent="0.2">
      <c r="I84" s="3"/>
      <c r="J84" s="3"/>
      <c r="K84" s="3"/>
      <c r="R84" s="20"/>
      <c r="S84" s="20"/>
      <c r="T84" s="20"/>
    </row>
    <row r="85" spans="9:20" x14ac:dyDescent="0.2">
      <c r="I85" s="3"/>
      <c r="J85" s="3"/>
      <c r="K85" s="3"/>
      <c r="R85" s="20"/>
      <c r="S85" s="20"/>
      <c r="T85" s="20"/>
    </row>
    <row r="86" spans="9:20" x14ac:dyDescent="0.2">
      <c r="I86" s="3"/>
      <c r="J86" s="3"/>
      <c r="K86" s="3"/>
      <c r="R86" s="20"/>
      <c r="S86" s="20"/>
      <c r="T86" s="20"/>
    </row>
    <row r="87" spans="9:20" x14ac:dyDescent="0.2">
      <c r="I87" s="3"/>
      <c r="J87" s="3"/>
      <c r="K87" s="3"/>
      <c r="R87" s="20"/>
      <c r="S87" s="20"/>
      <c r="T87" s="20"/>
    </row>
    <row r="88" spans="9:20" x14ac:dyDescent="0.2">
      <c r="I88" s="3"/>
      <c r="J88" s="3"/>
      <c r="K88" s="3"/>
      <c r="R88" s="20"/>
      <c r="S88" s="20"/>
      <c r="T88" s="20"/>
    </row>
    <row r="89" spans="9:20" x14ac:dyDescent="0.2">
      <c r="I89" s="3"/>
      <c r="J89" s="3"/>
      <c r="K89" s="3"/>
      <c r="R89" s="20"/>
      <c r="S89" s="20"/>
      <c r="T89" s="20"/>
    </row>
    <row r="90" spans="9:20" x14ac:dyDescent="0.2">
      <c r="I90" s="3"/>
      <c r="J90" s="3"/>
      <c r="K90" s="3"/>
      <c r="R90" s="20"/>
      <c r="S90" s="20"/>
      <c r="T90" s="20"/>
    </row>
    <row r="91" spans="9:20" x14ac:dyDescent="0.2">
      <c r="I91" s="3"/>
      <c r="J91" s="3"/>
      <c r="K91" s="3"/>
      <c r="R91" s="20"/>
      <c r="S91" s="20"/>
      <c r="T91" s="20"/>
    </row>
    <row r="92" spans="9:20" x14ac:dyDescent="0.2">
      <c r="I92" s="3"/>
      <c r="J92" s="3"/>
      <c r="K92" s="3"/>
      <c r="R92" s="20"/>
      <c r="S92" s="20"/>
      <c r="T92" s="20"/>
    </row>
    <row r="93" spans="9:20" x14ac:dyDescent="0.2">
      <c r="I93" s="3"/>
      <c r="J93" s="3"/>
      <c r="K93" s="3"/>
      <c r="R93" s="20"/>
      <c r="S93" s="20"/>
      <c r="T93" s="20"/>
    </row>
    <row r="94" spans="9:20" x14ac:dyDescent="0.2">
      <c r="I94" s="3"/>
      <c r="J94" s="3"/>
      <c r="K94" s="3"/>
      <c r="R94" s="20"/>
      <c r="S94" s="20"/>
      <c r="T94" s="20"/>
    </row>
    <row r="95" spans="9:20" x14ac:dyDescent="0.2">
      <c r="I95" s="3"/>
      <c r="J95" s="3"/>
      <c r="K95" s="3"/>
      <c r="R95" s="20"/>
      <c r="S95" s="20"/>
      <c r="T95" s="20"/>
    </row>
    <row r="96" spans="9:20" x14ac:dyDescent="0.2">
      <c r="I96" s="3"/>
      <c r="J96" s="3"/>
      <c r="K96" s="3"/>
      <c r="R96" s="20"/>
      <c r="S96" s="20"/>
      <c r="T96" s="20"/>
    </row>
    <row r="97" spans="9:20" x14ac:dyDescent="0.2">
      <c r="I97" s="3"/>
      <c r="J97" s="3"/>
      <c r="K97" s="3"/>
      <c r="R97" s="20"/>
      <c r="S97" s="20"/>
      <c r="T97" s="20"/>
    </row>
    <row r="98" spans="9:20" x14ac:dyDescent="0.2">
      <c r="I98" s="3"/>
      <c r="J98" s="3"/>
      <c r="K98" s="3"/>
      <c r="R98" s="20"/>
      <c r="S98" s="20"/>
      <c r="T98" s="20"/>
    </row>
    <row r="99" spans="9:20" x14ac:dyDescent="0.2">
      <c r="I99" s="3"/>
      <c r="J99" s="3"/>
      <c r="K99" s="3"/>
      <c r="R99" s="20"/>
      <c r="S99" s="20"/>
      <c r="T99" s="20"/>
    </row>
    <row r="100" spans="9:20" x14ac:dyDescent="0.2">
      <c r="I100" s="3"/>
      <c r="J100" s="3"/>
      <c r="K100" s="3"/>
      <c r="R100" s="20"/>
      <c r="S100" s="20"/>
      <c r="T100" s="20"/>
    </row>
    <row r="101" spans="9:20" x14ac:dyDescent="0.2">
      <c r="I101" s="3"/>
      <c r="J101" s="3"/>
      <c r="K101" s="3"/>
      <c r="R101" s="20"/>
      <c r="S101" s="20"/>
      <c r="T101" s="20"/>
    </row>
    <row r="102" spans="9:20" x14ac:dyDescent="0.2">
      <c r="I102" s="3"/>
      <c r="J102" s="3"/>
      <c r="K102" s="3"/>
      <c r="R102" s="20"/>
      <c r="S102" s="20"/>
      <c r="T102" s="20"/>
    </row>
    <row r="103" spans="9:20" x14ac:dyDescent="0.2">
      <c r="I103" s="3"/>
      <c r="J103" s="3"/>
      <c r="K103" s="3"/>
      <c r="R103" s="20"/>
      <c r="S103" s="20"/>
      <c r="T103" s="20"/>
    </row>
    <row r="104" spans="9:20" x14ac:dyDescent="0.2">
      <c r="I104" s="3"/>
      <c r="J104" s="3"/>
      <c r="K104" s="3"/>
      <c r="R104" s="20"/>
      <c r="S104" s="20"/>
      <c r="T104" s="20"/>
    </row>
    <row r="105" spans="9:20" x14ac:dyDescent="0.2">
      <c r="I105" s="3"/>
      <c r="J105" s="3"/>
      <c r="K105" s="3"/>
      <c r="R105" s="20"/>
      <c r="S105" s="20"/>
      <c r="T105" s="20"/>
    </row>
    <row r="106" spans="9:20" x14ac:dyDescent="0.2">
      <c r="I106" s="3"/>
      <c r="J106" s="3"/>
      <c r="K106" s="3"/>
      <c r="R106" s="20"/>
      <c r="S106" s="20"/>
      <c r="T106" s="20"/>
    </row>
    <row r="107" spans="9:20" x14ac:dyDescent="0.2">
      <c r="I107" s="3"/>
      <c r="J107" s="3"/>
      <c r="K107" s="3"/>
      <c r="R107" s="20"/>
      <c r="S107" s="20"/>
      <c r="T107" s="20"/>
    </row>
    <row r="108" spans="9:20" x14ac:dyDescent="0.2">
      <c r="I108" s="3"/>
      <c r="J108" s="3"/>
      <c r="K108" s="3"/>
      <c r="R108" s="20"/>
      <c r="S108" s="20"/>
      <c r="T108" s="20"/>
    </row>
    <row r="109" spans="9:20" x14ac:dyDescent="0.2">
      <c r="I109" s="3"/>
      <c r="J109" s="3"/>
      <c r="K109" s="3"/>
      <c r="R109" s="20"/>
      <c r="S109" s="20"/>
      <c r="T109" s="20"/>
    </row>
    <row r="110" spans="9:20" x14ac:dyDescent="0.2">
      <c r="I110" s="3"/>
      <c r="J110" s="3"/>
      <c r="K110" s="3"/>
      <c r="R110" s="20"/>
      <c r="S110" s="20"/>
      <c r="T110" s="20"/>
    </row>
    <row r="111" spans="9:20" x14ac:dyDescent="0.2">
      <c r="I111" s="3"/>
      <c r="J111" s="3"/>
      <c r="K111" s="3"/>
      <c r="R111" s="20"/>
      <c r="S111" s="20"/>
      <c r="T111" s="20"/>
    </row>
    <row r="112" spans="9:20" x14ac:dyDescent="0.2">
      <c r="I112" s="3"/>
      <c r="J112" s="3"/>
      <c r="K112" s="3"/>
      <c r="R112" s="20"/>
      <c r="S112" s="20"/>
      <c r="T112" s="20"/>
    </row>
    <row r="113" spans="9:20" x14ac:dyDescent="0.2">
      <c r="I113" s="3"/>
      <c r="J113" s="3"/>
      <c r="K113" s="3"/>
      <c r="R113" s="20"/>
      <c r="S113" s="20"/>
      <c r="T113" s="20"/>
    </row>
    <row r="114" spans="9:20" x14ac:dyDescent="0.2">
      <c r="I114" s="3"/>
      <c r="J114" s="3"/>
      <c r="K114" s="3"/>
      <c r="R114" s="20"/>
      <c r="S114" s="20"/>
      <c r="T114" s="20"/>
    </row>
    <row r="115" spans="9:20" x14ac:dyDescent="0.2">
      <c r="I115" s="3"/>
      <c r="J115" s="3"/>
      <c r="K115" s="3"/>
      <c r="R115" s="20"/>
      <c r="S115" s="20"/>
      <c r="T115" s="20"/>
    </row>
    <row r="116" spans="9:20" x14ac:dyDescent="0.2">
      <c r="I116" s="3"/>
      <c r="J116" s="3"/>
      <c r="K116" s="3"/>
      <c r="R116" s="20"/>
      <c r="S116" s="20"/>
      <c r="T116" s="20"/>
    </row>
    <row r="117" spans="9:20" x14ac:dyDescent="0.2">
      <c r="I117" s="3"/>
      <c r="J117" s="3"/>
      <c r="K117" s="3"/>
      <c r="R117" s="20"/>
      <c r="S117" s="20"/>
      <c r="T117" s="20"/>
    </row>
    <row r="118" spans="9:20" x14ac:dyDescent="0.2">
      <c r="I118" s="3"/>
      <c r="J118" s="3"/>
      <c r="K118" s="3"/>
      <c r="R118" s="20"/>
      <c r="S118" s="20"/>
      <c r="T118" s="20"/>
    </row>
    <row r="119" spans="9:20" x14ac:dyDescent="0.2">
      <c r="I119" s="3"/>
      <c r="J119" s="3"/>
      <c r="K119" s="3"/>
      <c r="R119" s="20"/>
      <c r="S119" s="20"/>
      <c r="T119" s="20"/>
    </row>
    <row r="120" spans="9:20" x14ac:dyDescent="0.2">
      <c r="I120" s="3"/>
      <c r="J120" s="3"/>
      <c r="K120" s="3"/>
      <c r="R120" s="20"/>
      <c r="S120" s="20"/>
      <c r="T120" s="20"/>
    </row>
    <row r="121" spans="9:20" x14ac:dyDescent="0.2">
      <c r="I121" s="3"/>
      <c r="J121" s="3"/>
      <c r="K121" s="3"/>
      <c r="R121" s="20"/>
      <c r="S121" s="20"/>
      <c r="T121" s="20"/>
    </row>
    <row r="122" spans="9:20" x14ac:dyDescent="0.2">
      <c r="I122" s="3"/>
      <c r="J122" s="3"/>
      <c r="K122" s="3"/>
      <c r="R122" s="20"/>
      <c r="S122" s="20"/>
      <c r="T122" s="20"/>
    </row>
    <row r="123" spans="9:20" x14ac:dyDescent="0.2">
      <c r="I123" s="3"/>
      <c r="J123" s="3"/>
      <c r="K123" s="3"/>
      <c r="R123" s="20"/>
      <c r="S123" s="20"/>
      <c r="T123" s="20"/>
    </row>
    <row r="124" spans="9:20" x14ac:dyDescent="0.2">
      <c r="I124" s="3"/>
      <c r="J124" s="3"/>
      <c r="K124" s="3"/>
      <c r="R124" s="20"/>
      <c r="S124" s="20"/>
      <c r="T124" s="20"/>
    </row>
    <row r="125" spans="9:20" x14ac:dyDescent="0.2">
      <c r="I125" s="3"/>
      <c r="J125" s="3"/>
      <c r="K125" s="3"/>
      <c r="R125" s="20"/>
      <c r="S125" s="20"/>
      <c r="T125" s="20"/>
    </row>
    <row r="126" spans="9:20" x14ac:dyDescent="0.2">
      <c r="I126" s="3"/>
      <c r="J126" s="3"/>
      <c r="K126" s="3"/>
      <c r="R126" s="20"/>
      <c r="S126" s="20"/>
      <c r="T126" s="20"/>
    </row>
    <row r="127" spans="9:20" x14ac:dyDescent="0.2">
      <c r="I127" s="3"/>
      <c r="J127" s="3"/>
      <c r="K127" s="3"/>
      <c r="R127" s="20"/>
      <c r="S127" s="20"/>
      <c r="T127" s="20"/>
    </row>
    <row r="128" spans="9:20" x14ac:dyDescent="0.2">
      <c r="I128" s="3"/>
      <c r="J128" s="3"/>
      <c r="K128" s="3"/>
      <c r="R128" s="20"/>
      <c r="S128" s="20"/>
      <c r="T128" s="20"/>
    </row>
    <row r="129" spans="9:20" x14ac:dyDescent="0.2">
      <c r="I129" s="3"/>
      <c r="J129" s="3"/>
      <c r="K129" s="3"/>
      <c r="R129" s="20"/>
      <c r="S129" s="20"/>
      <c r="T129" s="20"/>
    </row>
    <row r="130" spans="9:20" x14ac:dyDescent="0.2">
      <c r="I130" s="3"/>
      <c r="J130" s="3"/>
      <c r="K130" s="3"/>
      <c r="R130" s="20"/>
      <c r="S130" s="20"/>
      <c r="T130" s="20"/>
    </row>
    <row r="131" spans="9:20" x14ac:dyDescent="0.2">
      <c r="I131" s="3"/>
      <c r="J131" s="3"/>
      <c r="K131" s="3"/>
      <c r="R131" s="20"/>
      <c r="S131" s="20"/>
      <c r="T131" s="20"/>
    </row>
    <row r="132" spans="9:20" x14ac:dyDescent="0.2">
      <c r="I132" s="3"/>
      <c r="J132" s="3"/>
      <c r="K132" s="3"/>
      <c r="R132" s="20"/>
      <c r="S132" s="20"/>
      <c r="T132" s="20"/>
    </row>
    <row r="133" spans="9:20" x14ac:dyDescent="0.2">
      <c r="I133" s="3"/>
      <c r="J133" s="3"/>
      <c r="K133" s="3"/>
      <c r="R133" s="20"/>
      <c r="S133" s="20"/>
      <c r="T133" s="20"/>
    </row>
    <row r="134" spans="9:20" x14ac:dyDescent="0.2">
      <c r="I134" s="3"/>
      <c r="J134" s="3"/>
      <c r="K134" s="3"/>
      <c r="R134" s="20"/>
      <c r="S134" s="20"/>
      <c r="T134" s="20"/>
    </row>
    <row r="135" spans="9:20" x14ac:dyDescent="0.2">
      <c r="I135" s="3"/>
      <c r="J135" s="3"/>
      <c r="K135" s="3"/>
      <c r="R135" s="20"/>
      <c r="S135" s="20"/>
      <c r="T135" s="20"/>
    </row>
    <row r="136" spans="9:20" x14ac:dyDescent="0.2">
      <c r="I136" s="3"/>
      <c r="J136" s="3"/>
      <c r="K136" s="3"/>
      <c r="R136" s="20"/>
      <c r="S136" s="20"/>
      <c r="T136" s="20"/>
    </row>
    <row r="137" spans="9:20" x14ac:dyDescent="0.2">
      <c r="I137" s="3"/>
      <c r="J137" s="3"/>
      <c r="K137" s="3"/>
      <c r="R137" s="20"/>
      <c r="S137" s="20"/>
      <c r="T137" s="20"/>
    </row>
    <row r="138" spans="9:20" x14ac:dyDescent="0.2">
      <c r="I138" s="3"/>
      <c r="J138" s="3"/>
      <c r="K138" s="3"/>
      <c r="R138" s="20"/>
      <c r="S138" s="20"/>
      <c r="T138" s="20"/>
    </row>
    <row r="139" spans="9:20" x14ac:dyDescent="0.2">
      <c r="I139" s="3"/>
      <c r="J139" s="3"/>
      <c r="K139" s="3"/>
      <c r="R139" s="20"/>
      <c r="S139" s="20"/>
      <c r="T139" s="20"/>
    </row>
    <row r="140" spans="9:20" x14ac:dyDescent="0.2">
      <c r="I140" s="3"/>
      <c r="J140" s="3"/>
      <c r="K140" s="3"/>
      <c r="R140" s="20"/>
      <c r="S140" s="20"/>
      <c r="T140" s="20"/>
    </row>
    <row r="141" spans="9:20" x14ac:dyDescent="0.2">
      <c r="I141" s="3"/>
      <c r="J141" s="3"/>
      <c r="K141" s="3"/>
      <c r="R141" s="20"/>
      <c r="S141" s="20"/>
      <c r="T141" s="20"/>
    </row>
    <row r="142" spans="9:20" x14ac:dyDescent="0.2">
      <c r="I142" s="3"/>
      <c r="J142" s="3"/>
      <c r="K142" s="3"/>
      <c r="R142" s="20"/>
      <c r="S142" s="20"/>
      <c r="T142" s="20"/>
    </row>
    <row r="143" spans="9:20" x14ac:dyDescent="0.2">
      <c r="I143" s="3"/>
      <c r="J143" s="3"/>
      <c r="K143" s="3"/>
      <c r="R143" s="20"/>
      <c r="S143" s="20"/>
      <c r="T143" s="20"/>
    </row>
    <row r="144" spans="9:20" x14ac:dyDescent="0.2">
      <c r="I144" s="3"/>
      <c r="J144" s="3"/>
      <c r="K144" s="3"/>
      <c r="R144" s="20"/>
      <c r="S144" s="20"/>
      <c r="T144" s="20"/>
    </row>
    <row r="145" spans="9:20" x14ac:dyDescent="0.2">
      <c r="I145" s="3"/>
      <c r="J145" s="3"/>
      <c r="K145" s="3"/>
      <c r="R145" s="20"/>
      <c r="S145" s="20"/>
      <c r="T145" s="20"/>
    </row>
    <row r="146" spans="9:20" x14ac:dyDescent="0.2">
      <c r="I146" s="3"/>
      <c r="J146" s="3"/>
      <c r="K146" s="3"/>
      <c r="R146" s="20"/>
      <c r="S146" s="20"/>
      <c r="T146" s="20"/>
    </row>
    <row r="147" spans="9:20" x14ac:dyDescent="0.2">
      <c r="I147" s="3"/>
      <c r="J147" s="3"/>
      <c r="K147" s="3"/>
      <c r="R147" s="20"/>
      <c r="S147" s="20"/>
      <c r="T147" s="20"/>
    </row>
    <row r="148" spans="9:20" x14ac:dyDescent="0.2">
      <c r="I148" s="3"/>
      <c r="J148" s="3"/>
      <c r="K148" s="3"/>
      <c r="R148" s="20"/>
      <c r="S148" s="20"/>
      <c r="T148" s="20"/>
    </row>
    <row r="149" spans="9:20" x14ac:dyDescent="0.2">
      <c r="I149" s="3"/>
      <c r="J149" s="3"/>
      <c r="K149" s="3"/>
      <c r="R149" s="20"/>
      <c r="S149" s="20"/>
      <c r="T149" s="20"/>
    </row>
    <row r="150" spans="9:20" x14ac:dyDescent="0.2">
      <c r="I150" s="3"/>
      <c r="J150" s="3"/>
      <c r="K150" s="3"/>
      <c r="R150" s="20"/>
      <c r="S150" s="20"/>
      <c r="T150" s="20"/>
    </row>
    <row r="151" spans="9:20" x14ac:dyDescent="0.2">
      <c r="I151" s="3"/>
      <c r="J151" s="3"/>
      <c r="K151" s="3"/>
      <c r="R151" s="20"/>
      <c r="S151" s="20"/>
      <c r="T151" s="20"/>
    </row>
    <row r="152" spans="9:20" x14ac:dyDescent="0.2">
      <c r="I152" s="3"/>
      <c r="J152" s="3"/>
      <c r="K152" s="3"/>
      <c r="R152" s="20"/>
      <c r="S152" s="20"/>
      <c r="T152" s="20"/>
    </row>
    <row r="153" spans="9:20" x14ac:dyDescent="0.2">
      <c r="I153" s="3"/>
      <c r="J153" s="3"/>
      <c r="K153" s="3"/>
      <c r="R153" s="20"/>
      <c r="S153" s="20"/>
      <c r="T153" s="20"/>
    </row>
    <row r="154" spans="9:20" x14ac:dyDescent="0.2">
      <c r="I154" s="3"/>
      <c r="J154" s="3"/>
      <c r="K154" s="3"/>
      <c r="R154" s="20"/>
      <c r="S154" s="20"/>
      <c r="T154" s="20"/>
    </row>
    <row r="155" spans="9:20" x14ac:dyDescent="0.2">
      <c r="I155" s="3"/>
      <c r="J155" s="3"/>
      <c r="K155" s="3"/>
      <c r="R155" s="20"/>
      <c r="S155" s="20"/>
      <c r="T155" s="20"/>
    </row>
    <row r="156" spans="9:20" x14ac:dyDescent="0.2">
      <c r="I156" s="3"/>
      <c r="J156" s="3"/>
      <c r="K156" s="3"/>
      <c r="R156" s="20"/>
      <c r="S156" s="20"/>
      <c r="T156" s="20"/>
    </row>
    <row r="157" spans="9:20" x14ac:dyDescent="0.2">
      <c r="I157" s="3"/>
      <c r="J157" s="3"/>
      <c r="K157" s="3"/>
      <c r="R157" s="20"/>
      <c r="S157" s="20"/>
      <c r="T157" s="20"/>
    </row>
    <row r="158" spans="9:20" x14ac:dyDescent="0.2">
      <c r="I158" s="3"/>
      <c r="J158" s="3"/>
      <c r="K158" s="3"/>
      <c r="R158" s="20"/>
      <c r="S158" s="20"/>
      <c r="T158" s="20"/>
    </row>
    <row r="159" spans="9:20" x14ac:dyDescent="0.2">
      <c r="R159" s="20"/>
      <c r="S159" s="20"/>
      <c r="T159" s="20"/>
    </row>
    <row r="160" spans="9:20" x14ac:dyDescent="0.2">
      <c r="R160" s="20"/>
      <c r="S160" s="20"/>
      <c r="T160" s="20"/>
    </row>
    <row r="161" spans="18:20" x14ac:dyDescent="0.2">
      <c r="R161" s="20"/>
      <c r="S161" s="20"/>
      <c r="T161" s="20"/>
    </row>
    <row r="162" spans="18:20" x14ac:dyDescent="0.2">
      <c r="R162" s="20"/>
      <c r="S162" s="20"/>
      <c r="T162" s="20"/>
    </row>
    <row r="163" spans="18:20" x14ac:dyDescent="0.2">
      <c r="R163" s="20"/>
      <c r="S163" s="20"/>
      <c r="T163" s="20"/>
    </row>
    <row r="164" spans="18:20" x14ac:dyDescent="0.2">
      <c r="R164" s="20"/>
      <c r="S164" s="20"/>
      <c r="T164" s="20"/>
    </row>
    <row r="165" spans="18:20" x14ac:dyDescent="0.2">
      <c r="R165" s="20"/>
      <c r="S165" s="20"/>
      <c r="T165" s="2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Figur_mænd</vt:lpstr>
      <vt:lpstr>Figur_kvinder</vt:lpstr>
      <vt:lpstr>Data</vt:lpstr>
      <vt:lpstr>Ark1</vt:lpstr>
    </vt:vector>
  </TitlesOfParts>
  <Company>FSK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Henrik</cp:lastModifiedBy>
  <cp:lastPrinted>2004-07-12T12:43:45Z</cp:lastPrinted>
  <dcterms:created xsi:type="dcterms:W3CDTF">2004-07-12T11:54:44Z</dcterms:created>
  <dcterms:modified xsi:type="dcterms:W3CDTF">2019-08-23T05:57:10Z</dcterms:modified>
</cp:coreProperties>
</file>