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k\Documents\Stat 21\´Hjemmesiden'1\"/>
    </mc:Choice>
  </mc:AlternateContent>
  <xr:revisionPtr revIDLastSave="0" documentId="8_{E589F407-6F30-49F4-9849-8768DE346FCF}" xr6:coauthVersionLast="47" xr6:coauthVersionMax="47" xr10:uidLastSave="{00000000-0000-0000-0000-000000000000}"/>
  <bookViews>
    <workbookView xWindow="3555" yWindow="3540" windowWidth="18780" windowHeight="9555" xr2:uid="{E6ADD2A2-0838-4B77-96B5-8633ACDD730D}"/>
  </bookViews>
  <sheets>
    <sheet name="Kap 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1" i="1" l="1"/>
  <c r="K9" i="1"/>
  <c r="K13" i="1"/>
  <c r="K18" i="1"/>
  <c r="K26" i="1" l="1"/>
  <c r="E26" i="1"/>
  <c r="B26" i="1"/>
  <c r="J18" i="1"/>
  <c r="I18" i="1"/>
  <c r="H18" i="1"/>
  <c r="G18" i="1"/>
  <c r="F18" i="1"/>
  <c r="D18" i="1"/>
  <c r="D26" i="1" s="1"/>
  <c r="C18" i="1"/>
  <c r="C26" i="1" s="1"/>
  <c r="J13" i="1"/>
  <c r="I13" i="1"/>
  <c r="H13" i="1"/>
  <c r="G13" i="1"/>
  <c r="F13" i="1"/>
  <c r="I9" i="1"/>
  <c r="H9" i="1"/>
  <c r="G9" i="1"/>
  <c r="F9" i="1"/>
  <c r="I26" i="1" l="1"/>
  <c r="F26" i="1"/>
  <c r="J26" i="1"/>
  <c r="G26" i="1"/>
  <c r="H26" i="1"/>
</calcChain>
</file>

<file path=xl/sharedStrings.xml><?xml version="1.0" encoding="utf-8"?>
<sst xmlns="http://schemas.openxmlformats.org/spreadsheetml/2006/main" count="160" uniqueCount="80">
  <si>
    <t>Procent</t>
  </si>
  <si>
    <t>Enhl.</t>
  </si>
  <si>
    <t>SF</t>
  </si>
  <si>
    <t>Soc.</t>
  </si>
  <si>
    <t>Alt.</t>
  </si>
  <si>
    <t>Rad.</t>
  </si>
  <si>
    <t>LA</t>
  </si>
  <si>
    <t>DF</t>
  </si>
  <si>
    <t>Kons.</t>
  </si>
  <si>
    <t>Øvr.</t>
  </si>
  <si>
    <t>I alt</t>
  </si>
  <si>
    <t>Venstrefløj</t>
  </si>
  <si>
    <t>.</t>
  </si>
  <si>
    <t xml:space="preserve"> Enhedslisten</t>
  </si>
  <si>
    <t xml:space="preserve"> Socialistisk Folkeparti</t>
  </si>
  <si>
    <t>Socialdemokraterne</t>
  </si>
  <si>
    <t>Midterpartier</t>
  </si>
  <si>
    <t xml:space="preserve"> Centrum-Demokraterne</t>
  </si>
  <si>
    <t xml:space="preserve"> Alternativet</t>
  </si>
  <si>
    <t xml:space="preserve"> Radikale Venstre</t>
  </si>
  <si>
    <t xml:space="preserve"> Kristendemokraterne</t>
  </si>
  <si>
    <t>Højrefløj</t>
  </si>
  <si>
    <t xml:space="preserve"> Nye Borgerlige</t>
  </si>
  <si>
    <t xml:space="preserve"> Venstre</t>
  </si>
  <si>
    <t xml:space="preserve"> Dansk Folkeparti</t>
  </si>
  <si>
    <t xml:space="preserve"> Fremskridtspartiet</t>
  </si>
  <si>
    <t>Stemmeprocent</t>
  </si>
  <si>
    <t>Kilde: Statistiske Efterretninger: "Befolkning og valg", diverse årgange, samt Indenrigsministeriet og Folketinget.</t>
  </si>
  <si>
    <t>...</t>
  </si>
  <si>
    <t>Total</t>
  </si>
  <si>
    <t>Vens.</t>
  </si>
  <si>
    <t>Nye B.</t>
  </si>
  <si>
    <t>Fordeling af mandater ved folketingsvalg 1981-2019</t>
  </si>
  <si>
    <t xml:space="preserve"> Det Konservative Folkeparti</t>
  </si>
  <si>
    <t>1: 2007 valgt som Ny Alliance et midterparti, 2008 skiftede partiet navn og politik og blev til Liberal Alliance.</t>
  </si>
  <si>
    <t>2. Jacob Haugaard valgt som løsganger i Århus Amt 1994 med et løfte om medvind på cykelstierne.</t>
  </si>
  <si>
    <r>
      <t xml:space="preserve"> Liberal Alliance</t>
    </r>
    <r>
      <rPr>
        <vertAlign val="superscript"/>
        <sz val="10"/>
        <rFont val="Calibri"/>
        <family val="2"/>
        <scheme val="minor"/>
      </rPr>
      <t>1</t>
    </r>
  </si>
  <si>
    <r>
      <t>Uden for partierne</t>
    </r>
    <r>
      <rPr>
        <vertAlign val="superscript"/>
        <sz val="10"/>
        <rFont val="Calibri"/>
        <family val="2"/>
        <scheme val="minor"/>
      </rPr>
      <t>2</t>
    </r>
  </si>
  <si>
    <t>Tabel 9.1</t>
  </si>
  <si>
    <t>Tabel 9.2</t>
  </si>
  <si>
    <t>2020 (feb)</t>
  </si>
  <si>
    <t>2021 (feb)</t>
  </si>
  <si>
    <t>Tabel 9.3</t>
  </si>
  <si>
    <t>Enh</t>
  </si>
  <si>
    <t>Soc</t>
  </si>
  <si>
    <t>RV</t>
  </si>
  <si>
    <t>V</t>
  </si>
  <si>
    <t>Kon</t>
  </si>
  <si>
    <t>NB</t>
  </si>
  <si>
    <t>Arbejder</t>
  </si>
  <si>
    <t>Lavere funk.</t>
  </si>
  <si>
    <t>Højere funk.</t>
  </si>
  <si>
    <t>Selvst. landb.</t>
  </si>
  <si>
    <t>Selvst. byerhv.</t>
  </si>
  <si>
    <t>Studerende</t>
  </si>
  <si>
    <t>Pensionist</t>
  </si>
  <si>
    <t>Arbejdsløs</t>
  </si>
  <si>
    <t>Kilde: ”Interviews foretaget af Kantar Gallup i perioden 1/1-21 til 31/03-21 og Epinion i januar. Analysen er foretaget af Professor Kasper Møller Hansen for Altinget.dk.</t>
  </si>
  <si>
    <t>Tabel 9.4</t>
  </si>
  <si>
    <t>Folkeskole</t>
  </si>
  <si>
    <t>Pocent</t>
  </si>
  <si>
    <t>I totaltallet indgår også nogle mindre partier + personer, der ikke angiver parti. I alt er der indgået 10.046 interwies i analysen.</t>
  </si>
  <si>
    <t>Gymnasial udd.</t>
  </si>
  <si>
    <t>Erhvervsfaglig</t>
  </si>
  <si>
    <t>Kort videregående</t>
  </si>
  <si>
    <t>Lang videregårende</t>
  </si>
  <si>
    <t>Partierenes vælgerprofil, stilling primo 2021</t>
  </si>
  <si>
    <t>Kilde: Folketingets hjemmeside.</t>
  </si>
  <si>
    <t>Partiernes medlemstal</t>
  </si>
  <si>
    <t>Tusinder</t>
  </si>
  <si>
    <t>Kilde:  Danmarks Statistik og Kasper Møller Hansen baseret på Epinion og Kantar Gallup og Megagfon.</t>
  </si>
  <si>
    <t>2021 (maj)</t>
  </si>
  <si>
    <t>2019 (valget)</t>
  </si>
  <si>
    <t>Kr.dem.</t>
  </si>
  <si>
    <t>Øvrige inkluderer "uden for partierne".</t>
  </si>
  <si>
    <t>Fordelingen af stemmer i procent ved valgene i 2007-2019 og opinion 2020-2021</t>
  </si>
  <si>
    <t>Tabel 9.5</t>
  </si>
  <si>
    <t>Partiernes vælgerprofil - uddannelse primo 2021</t>
  </si>
  <si>
    <t>Nye B</t>
  </si>
  <si>
    <t>Kap. 9 Forholdet mellem partierne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</si>
</sst>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Border="0" applyAlignment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quotePrefix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3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5" fillId="0" borderId="0" xfId="0" applyNumberFormat="1" applyFont="1"/>
    <xf numFmtId="1" fontId="5" fillId="0" borderId="0" xfId="0" applyNumberFormat="1" applyFont="1"/>
    <xf numFmtId="1" fontId="2" fillId="0" borderId="0" xfId="0" applyNumberFormat="1" applyFont="1" applyAlignment="1">
      <alignment horizontal="right"/>
    </xf>
    <xf numFmtId="1" fontId="2" fillId="0" borderId="0" xfId="0" applyNumberFormat="1" applyFont="1" applyProtection="1"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Fill="1"/>
    <xf numFmtId="0" fontId="1" fillId="0" borderId="0" xfId="0" applyFont="1" applyFill="1"/>
    <xf numFmtId="0" fontId="2" fillId="2" borderId="0" xfId="0" applyFont="1" applyFill="1"/>
    <xf numFmtId="0" fontId="6" fillId="0" borderId="0" xfId="0" applyFont="1"/>
    <xf numFmtId="0" fontId="3" fillId="2" borderId="0" xfId="0" applyFont="1" applyFill="1"/>
    <xf numFmtId="0" fontId="3" fillId="2" borderId="0" xfId="0" applyFont="1" applyFill="1" applyProtection="1">
      <protection locked="0"/>
    </xf>
    <xf numFmtId="17" fontId="3" fillId="0" borderId="0" xfId="0" quotePrefix="1" applyNumberFormat="1" applyFont="1"/>
    <xf numFmtId="0" fontId="3" fillId="2" borderId="0" xfId="0" applyFont="1" applyFill="1" applyAlignment="1">
      <alignment horizontal="right"/>
    </xf>
    <xf numFmtId="0" fontId="5" fillId="0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3" fillId="0" borderId="0" xfId="0" quotePrefix="1" applyFont="1"/>
    <xf numFmtId="164" fontId="0" fillId="0" borderId="0" xfId="0" applyNumberFormat="1"/>
    <xf numFmtId="1" fontId="0" fillId="0" borderId="0" xfId="0" applyNumberFormat="1"/>
    <xf numFmtId="0" fontId="3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7" fillId="0" borderId="0" xfId="1" applyFill="1" applyProtection="1"/>
    <xf numFmtId="0" fontId="8" fillId="0" borderId="0" xfId="1" applyFont="1" applyFill="1" applyAlignment="1" applyProtection="1">
      <alignment horizontal="left"/>
    </xf>
    <xf numFmtId="0" fontId="7" fillId="0" borderId="0" xfId="1" applyFill="1" applyAlignment="1" applyProtection="1">
      <alignment horizontal="right"/>
    </xf>
  </cellXfs>
  <cellStyles count="2">
    <cellStyle name="Normal" xfId="0" builtinId="0"/>
    <cellStyle name="Normal 2" xfId="1" xr:uid="{E61C746C-9516-4587-8AA3-57DF2939C8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58702-37D2-4440-8248-094DE285688D}">
  <dimension ref="A1:U97"/>
  <sheetViews>
    <sheetView tabSelected="1" topLeftCell="A23" workbookViewId="0">
      <selection activeCell="E33" sqref="E33"/>
    </sheetView>
  </sheetViews>
  <sheetFormatPr defaultRowHeight="12.75" x14ac:dyDescent="0.2"/>
  <cols>
    <col min="1" max="1" width="50.140625" style="2" customWidth="1"/>
    <col min="2" max="16" width="9.140625" style="2"/>
    <col min="17" max="17" width="28.85546875" style="1" customWidth="1"/>
    <col min="18" max="16384" width="9.140625" style="1"/>
  </cols>
  <sheetData>
    <row r="1" spans="1:16" x14ac:dyDescent="0.2">
      <c r="A1" s="3" t="s">
        <v>79</v>
      </c>
    </row>
    <row r="4" spans="1:16" x14ac:dyDescent="0.2">
      <c r="A4" s="4" t="s">
        <v>38</v>
      </c>
    </row>
    <row r="5" spans="1:16" x14ac:dyDescent="0.2">
      <c r="A5" s="5" t="s">
        <v>32</v>
      </c>
    </row>
    <row r="6" spans="1:16" x14ac:dyDescent="0.2">
      <c r="A6" s="6"/>
    </row>
    <row r="8" spans="1:16" s="21" customFormat="1" x14ac:dyDescent="0.2">
      <c r="A8" s="22"/>
      <c r="B8" s="25">
        <v>1988</v>
      </c>
      <c r="C8" s="25">
        <v>1990</v>
      </c>
      <c r="D8" s="25">
        <v>1994</v>
      </c>
      <c r="E8" s="24">
        <v>1998</v>
      </c>
      <c r="F8" s="25">
        <v>2001</v>
      </c>
      <c r="G8" s="24">
        <v>2005</v>
      </c>
      <c r="H8" s="24">
        <v>2007</v>
      </c>
      <c r="I8" s="24">
        <v>2011</v>
      </c>
      <c r="J8" s="24">
        <v>2015</v>
      </c>
      <c r="K8" s="24">
        <v>2019</v>
      </c>
      <c r="L8" s="20"/>
      <c r="M8" s="20"/>
    </row>
    <row r="9" spans="1:16" x14ac:dyDescent="0.2">
      <c r="A9" s="4" t="s">
        <v>11</v>
      </c>
      <c r="B9" s="10">
        <v>24</v>
      </c>
      <c r="C9" s="10">
        <v>15</v>
      </c>
      <c r="D9" s="10">
        <v>19</v>
      </c>
      <c r="E9" s="10">
        <v>18</v>
      </c>
      <c r="F9" s="12">
        <f>SUM(F10:F11)</f>
        <v>16</v>
      </c>
      <c r="G9" s="3">
        <f>G10+G11</f>
        <v>17</v>
      </c>
      <c r="H9" s="3">
        <f>H10+H11</f>
        <v>27</v>
      </c>
      <c r="I9" s="3">
        <f>I10+I11</f>
        <v>28</v>
      </c>
      <c r="J9" s="3">
        <v>21</v>
      </c>
      <c r="K9" s="3">
        <f>SUM(K10:K11)</f>
        <v>27</v>
      </c>
      <c r="N9" s="1"/>
      <c r="O9" s="1"/>
      <c r="P9" s="1"/>
    </row>
    <row r="10" spans="1:16" x14ac:dyDescent="0.2">
      <c r="A10" s="6" t="s">
        <v>13</v>
      </c>
      <c r="B10" s="11" t="s">
        <v>12</v>
      </c>
      <c r="C10" s="11">
        <v>0</v>
      </c>
      <c r="D10" s="11">
        <v>6</v>
      </c>
      <c r="E10" s="11">
        <v>5</v>
      </c>
      <c r="F10" s="11">
        <v>4</v>
      </c>
      <c r="G10" s="19">
        <v>6</v>
      </c>
      <c r="H10" s="2">
        <v>4</v>
      </c>
      <c r="I10" s="11">
        <v>12</v>
      </c>
      <c r="J10" s="11">
        <v>14</v>
      </c>
      <c r="K10" s="11">
        <v>13</v>
      </c>
      <c r="N10" s="1"/>
      <c r="O10" s="1"/>
      <c r="P10" s="1"/>
    </row>
    <row r="11" spans="1:16" x14ac:dyDescent="0.2">
      <c r="A11" s="6" t="s">
        <v>14</v>
      </c>
      <c r="B11" s="11">
        <v>24</v>
      </c>
      <c r="C11" s="11">
        <v>15</v>
      </c>
      <c r="D11" s="11">
        <v>13</v>
      </c>
      <c r="E11" s="16">
        <v>13</v>
      </c>
      <c r="F11" s="11">
        <v>12</v>
      </c>
      <c r="G11" s="2">
        <v>11</v>
      </c>
      <c r="H11" s="2">
        <v>23</v>
      </c>
      <c r="I11" s="2">
        <v>16</v>
      </c>
      <c r="J11" s="2">
        <v>7</v>
      </c>
      <c r="K11" s="2">
        <v>14</v>
      </c>
      <c r="N11" s="1"/>
      <c r="O11" s="1"/>
      <c r="P11" s="1"/>
    </row>
    <row r="12" spans="1:16" x14ac:dyDescent="0.2">
      <c r="A12" s="4" t="s">
        <v>15</v>
      </c>
      <c r="B12" s="10">
        <v>55</v>
      </c>
      <c r="C12" s="10">
        <v>69</v>
      </c>
      <c r="D12" s="10">
        <v>62</v>
      </c>
      <c r="E12" s="12">
        <v>63</v>
      </c>
      <c r="F12" s="10">
        <v>52</v>
      </c>
      <c r="G12" s="3">
        <v>47</v>
      </c>
      <c r="H12" s="3">
        <v>45</v>
      </c>
      <c r="I12" s="3">
        <v>44</v>
      </c>
      <c r="J12" s="3">
        <v>47</v>
      </c>
      <c r="K12" s="3">
        <v>48</v>
      </c>
      <c r="N12" s="1"/>
      <c r="O12" s="1"/>
      <c r="P12" s="1"/>
    </row>
    <row r="13" spans="1:16" x14ac:dyDescent="0.2">
      <c r="A13" s="4" t="s">
        <v>16</v>
      </c>
      <c r="B13" s="10">
        <v>23</v>
      </c>
      <c r="C13" s="10">
        <v>20</v>
      </c>
      <c r="D13" s="10">
        <v>13</v>
      </c>
      <c r="E13" s="10">
        <v>19</v>
      </c>
      <c r="F13" s="12">
        <f>SUM(F16:F17)</f>
        <v>13</v>
      </c>
      <c r="G13" s="3">
        <f>G16</f>
        <v>17</v>
      </c>
      <c r="H13" s="3">
        <f>SUM(H14:H17)</f>
        <v>9</v>
      </c>
      <c r="I13" s="3">
        <f>SUM(I14:I17)</f>
        <v>17</v>
      </c>
      <c r="J13" s="3">
        <f>SUM(J15:J16)</f>
        <v>17</v>
      </c>
      <c r="K13" s="2">
        <f>SUM(K15:K16)</f>
        <v>21</v>
      </c>
      <c r="N13" s="1"/>
      <c r="O13" s="1"/>
      <c r="P13" s="1"/>
    </row>
    <row r="14" spans="1:16" x14ac:dyDescent="0.2">
      <c r="A14" s="6" t="s">
        <v>17</v>
      </c>
      <c r="B14" s="11">
        <v>9</v>
      </c>
      <c r="C14" s="11">
        <v>9</v>
      </c>
      <c r="D14" s="11">
        <v>5</v>
      </c>
      <c r="E14" s="16">
        <v>8</v>
      </c>
      <c r="F14" s="16">
        <v>0</v>
      </c>
      <c r="G14" s="2">
        <v>0</v>
      </c>
      <c r="H14" s="18" t="s">
        <v>12</v>
      </c>
      <c r="I14" s="18" t="s">
        <v>12</v>
      </c>
      <c r="J14" s="18" t="s">
        <v>12</v>
      </c>
      <c r="K14" s="18" t="s">
        <v>12</v>
      </c>
      <c r="N14" s="1"/>
      <c r="O14" s="1"/>
      <c r="P14" s="1"/>
    </row>
    <row r="15" spans="1:16" x14ac:dyDescent="0.2">
      <c r="A15" s="6" t="s">
        <v>18</v>
      </c>
      <c r="B15" s="11" t="s">
        <v>12</v>
      </c>
      <c r="C15" s="11" t="s">
        <v>12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8">
        <v>9</v>
      </c>
      <c r="K15" s="2">
        <v>5</v>
      </c>
      <c r="N15" s="1"/>
      <c r="O15" s="1"/>
      <c r="P15" s="1"/>
    </row>
    <row r="16" spans="1:16" x14ac:dyDescent="0.2">
      <c r="A16" s="6" t="s">
        <v>19</v>
      </c>
      <c r="B16" s="11">
        <v>10</v>
      </c>
      <c r="C16" s="11">
        <v>7</v>
      </c>
      <c r="D16" s="11">
        <v>8</v>
      </c>
      <c r="E16" s="16">
        <v>7</v>
      </c>
      <c r="F16" s="11">
        <v>9</v>
      </c>
      <c r="G16" s="2">
        <v>17</v>
      </c>
      <c r="H16" s="2">
        <v>9</v>
      </c>
      <c r="I16" s="2">
        <v>17</v>
      </c>
      <c r="J16" s="2">
        <v>8</v>
      </c>
      <c r="K16" s="2">
        <v>16</v>
      </c>
      <c r="N16" s="1"/>
      <c r="O16" s="1"/>
      <c r="P16" s="1"/>
    </row>
    <row r="17" spans="1:16" x14ac:dyDescent="0.2">
      <c r="A17" s="6" t="s">
        <v>20</v>
      </c>
      <c r="B17" s="11">
        <v>4</v>
      </c>
      <c r="C17" s="11">
        <v>4</v>
      </c>
      <c r="D17" s="11">
        <v>0</v>
      </c>
      <c r="E17" s="16">
        <v>4</v>
      </c>
      <c r="F17" s="11">
        <v>4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N17" s="1"/>
      <c r="O17" s="1"/>
      <c r="P17" s="1"/>
    </row>
    <row r="18" spans="1:16" x14ac:dyDescent="0.2">
      <c r="A18" s="4" t="s">
        <v>21</v>
      </c>
      <c r="B18" s="10">
        <v>73</v>
      </c>
      <c r="C18" s="10">
        <f>SUM(C19:C25)</f>
        <v>71</v>
      </c>
      <c r="D18" s="10">
        <f>SUM(D19:D24)</f>
        <v>80</v>
      </c>
      <c r="E18" s="10">
        <v>75</v>
      </c>
      <c r="F18" s="12">
        <f>SUM(F21:F24)</f>
        <v>94</v>
      </c>
      <c r="G18" s="3">
        <f>G21+G22+G23</f>
        <v>94</v>
      </c>
      <c r="H18" s="3">
        <f>SUM(H20:H24)</f>
        <v>94</v>
      </c>
      <c r="I18" s="3">
        <f>SUM(I20:I24)</f>
        <v>86</v>
      </c>
      <c r="J18" s="3">
        <f>SUM(J20:J24)</f>
        <v>90</v>
      </c>
      <c r="K18" s="3">
        <f>SUM(K19:K23)</f>
        <v>79</v>
      </c>
      <c r="N18" s="1"/>
      <c r="O18" s="1"/>
      <c r="P18" s="1"/>
    </row>
    <row r="19" spans="1:16" x14ac:dyDescent="0.2">
      <c r="A19" s="6" t="s">
        <v>22</v>
      </c>
      <c r="B19" s="10"/>
      <c r="C19" s="10"/>
      <c r="D19" s="10"/>
      <c r="E19" s="10"/>
      <c r="F19" s="12"/>
      <c r="G19" s="3"/>
      <c r="H19" s="3"/>
      <c r="I19" s="3"/>
      <c r="J19" s="3"/>
      <c r="K19" s="2">
        <v>4</v>
      </c>
      <c r="N19" s="1"/>
      <c r="O19" s="1"/>
      <c r="P19" s="1"/>
    </row>
    <row r="20" spans="1:16" ht="15" x14ac:dyDescent="0.2">
      <c r="A20" s="6" t="s">
        <v>36</v>
      </c>
      <c r="B20" s="11" t="s">
        <v>12</v>
      </c>
      <c r="C20" s="11"/>
      <c r="D20" s="11" t="s">
        <v>12</v>
      </c>
      <c r="E20" s="11" t="s">
        <v>12</v>
      </c>
      <c r="F20" s="11" t="s">
        <v>12</v>
      </c>
      <c r="G20" s="11" t="s">
        <v>12</v>
      </c>
      <c r="H20" s="2">
        <v>5</v>
      </c>
      <c r="I20" s="2">
        <v>9</v>
      </c>
      <c r="J20" s="2">
        <v>13</v>
      </c>
      <c r="K20" s="2">
        <v>4</v>
      </c>
      <c r="N20" s="1"/>
      <c r="O20" s="1"/>
      <c r="P20" s="1"/>
    </row>
    <row r="21" spans="1:16" x14ac:dyDescent="0.2">
      <c r="A21" s="6" t="s">
        <v>33</v>
      </c>
      <c r="B21" s="11">
        <v>35</v>
      </c>
      <c r="C21" s="11">
        <v>30</v>
      </c>
      <c r="D21" s="11">
        <v>27</v>
      </c>
      <c r="E21" s="16">
        <v>16</v>
      </c>
      <c r="F21" s="11">
        <v>16</v>
      </c>
      <c r="G21" s="2">
        <v>18</v>
      </c>
      <c r="H21" s="2">
        <v>18</v>
      </c>
      <c r="I21" s="2">
        <v>8</v>
      </c>
      <c r="J21" s="2">
        <v>6</v>
      </c>
      <c r="K21" s="2">
        <v>12</v>
      </c>
      <c r="N21" s="1"/>
      <c r="O21" s="1"/>
      <c r="P21" s="1"/>
    </row>
    <row r="22" spans="1:16" x14ac:dyDescent="0.2">
      <c r="A22" s="6" t="s">
        <v>23</v>
      </c>
      <c r="B22" s="11">
        <v>22</v>
      </c>
      <c r="C22" s="11">
        <v>29</v>
      </c>
      <c r="D22" s="11">
        <v>42</v>
      </c>
      <c r="E22" s="16">
        <v>42</v>
      </c>
      <c r="F22" s="11">
        <v>56</v>
      </c>
      <c r="G22" s="2">
        <v>52</v>
      </c>
      <c r="H22" s="2">
        <v>46</v>
      </c>
      <c r="I22" s="2">
        <v>47</v>
      </c>
      <c r="J22" s="2">
        <v>34</v>
      </c>
      <c r="K22" s="2">
        <v>43</v>
      </c>
      <c r="N22" s="1"/>
      <c r="O22" s="1"/>
      <c r="P22" s="1"/>
    </row>
    <row r="23" spans="1:16" x14ac:dyDescent="0.2">
      <c r="A23" s="6" t="s">
        <v>24</v>
      </c>
      <c r="B23" s="11" t="s">
        <v>12</v>
      </c>
      <c r="C23" s="11" t="s">
        <v>12</v>
      </c>
      <c r="D23" s="11" t="s">
        <v>12</v>
      </c>
      <c r="E23" s="16">
        <v>13</v>
      </c>
      <c r="F23" s="11">
        <v>22</v>
      </c>
      <c r="G23" s="2">
        <v>24</v>
      </c>
      <c r="H23" s="2">
        <v>25</v>
      </c>
      <c r="I23" s="2">
        <v>22</v>
      </c>
      <c r="J23" s="2">
        <v>37</v>
      </c>
      <c r="K23" s="2">
        <v>16</v>
      </c>
      <c r="N23" s="1"/>
      <c r="O23" s="1"/>
      <c r="P23" s="1"/>
    </row>
    <row r="24" spans="1:16" x14ac:dyDescent="0.2">
      <c r="A24" s="6" t="s">
        <v>25</v>
      </c>
      <c r="B24" s="11">
        <v>16</v>
      </c>
      <c r="C24" s="11">
        <v>12</v>
      </c>
      <c r="D24" s="11">
        <v>11</v>
      </c>
      <c r="E24" s="16">
        <v>4</v>
      </c>
      <c r="F24" s="16">
        <v>0</v>
      </c>
      <c r="G24" s="18" t="s">
        <v>12</v>
      </c>
      <c r="H24" s="18" t="s">
        <v>12</v>
      </c>
      <c r="I24" s="18" t="s">
        <v>12</v>
      </c>
      <c r="J24" s="18" t="s">
        <v>12</v>
      </c>
      <c r="K24" s="18" t="s">
        <v>12</v>
      </c>
      <c r="N24" s="1"/>
      <c r="O24" s="1"/>
      <c r="P24" s="1"/>
    </row>
    <row r="25" spans="1:16" ht="15" x14ac:dyDescent="0.2">
      <c r="A25" s="6" t="s">
        <v>37</v>
      </c>
      <c r="B25" s="11">
        <v>0</v>
      </c>
      <c r="C25" s="11">
        <v>0</v>
      </c>
      <c r="D25" s="11">
        <v>1</v>
      </c>
      <c r="E25" s="16">
        <v>0</v>
      </c>
      <c r="F25" s="11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N25" s="1"/>
      <c r="O25" s="1"/>
      <c r="P25" s="1"/>
    </row>
    <row r="26" spans="1:16" x14ac:dyDescent="0.2">
      <c r="A26" s="4" t="s">
        <v>10</v>
      </c>
      <c r="B26" s="12">
        <f>+B9+B12+B13+B18</f>
        <v>175</v>
      </c>
      <c r="C26" s="12">
        <f>+C9+C12+C13+C18</f>
        <v>175</v>
      </c>
      <c r="D26" s="12">
        <f>+D9+D12+D13+D18+D25</f>
        <v>175</v>
      </c>
      <c r="E26" s="12">
        <f t="shared" ref="E26:K26" si="0">+E9+E12+E13+E18</f>
        <v>175</v>
      </c>
      <c r="F26" s="12">
        <f t="shared" si="0"/>
        <v>175</v>
      </c>
      <c r="G26" s="12">
        <f t="shared" si="0"/>
        <v>175</v>
      </c>
      <c r="H26" s="12">
        <f t="shared" si="0"/>
        <v>175</v>
      </c>
      <c r="I26" s="12">
        <f t="shared" si="0"/>
        <v>175</v>
      </c>
      <c r="J26" s="12">
        <f t="shared" si="0"/>
        <v>175</v>
      </c>
      <c r="K26" s="12">
        <f t="shared" si="0"/>
        <v>175</v>
      </c>
      <c r="N26" s="1"/>
      <c r="O26" s="1"/>
      <c r="P26" s="1"/>
    </row>
    <row r="27" spans="1:16" x14ac:dyDescent="0.2">
      <c r="A27" s="4" t="s">
        <v>26</v>
      </c>
      <c r="B27" s="12">
        <v>86</v>
      </c>
      <c r="C27" s="12">
        <v>83</v>
      </c>
      <c r="D27" s="12">
        <v>84</v>
      </c>
      <c r="E27" s="12">
        <v>86</v>
      </c>
      <c r="F27" s="12">
        <v>878</v>
      </c>
      <c r="G27" s="12">
        <v>85</v>
      </c>
      <c r="H27" s="12">
        <v>86</v>
      </c>
      <c r="I27" s="12">
        <v>88</v>
      </c>
      <c r="J27" s="12">
        <v>86</v>
      </c>
      <c r="K27" s="12">
        <v>85</v>
      </c>
      <c r="N27" s="1"/>
      <c r="O27" s="1"/>
      <c r="P27" s="1"/>
    </row>
    <row r="28" spans="1:16" x14ac:dyDescent="0.2">
      <c r="A28" s="6" t="s">
        <v>34</v>
      </c>
      <c r="B28" s="10"/>
      <c r="C28" s="10"/>
      <c r="D28" s="10"/>
      <c r="E28" s="10"/>
      <c r="F28" s="10"/>
      <c r="G28" s="10"/>
      <c r="H28" s="12"/>
      <c r="I28" s="12"/>
      <c r="J28" s="12"/>
      <c r="K28" s="12"/>
      <c r="L28" s="12"/>
      <c r="M28" s="12"/>
    </row>
    <row r="29" spans="1:16" x14ac:dyDescent="0.2">
      <c r="A29" s="6" t="s">
        <v>35</v>
      </c>
    </row>
    <row r="30" spans="1:16" x14ac:dyDescent="0.2">
      <c r="A30" s="6" t="s">
        <v>27</v>
      </c>
    </row>
    <row r="33" spans="1:21" x14ac:dyDescent="0.2">
      <c r="A33" s="26" t="s">
        <v>39</v>
      </c>
    </row>
    <row r="34" spans="1:21" x14ac:dyDescent="0.2">
      <c r="A34" s="3" t="s">
        <v>75</v>
      </c>
    </row>
    <row r="36" spans="1:21" ht="15" x14ac:dyDescent="0.25">
      <c r="Q36" s="37"/>
      <c r="R36" s="38"/>
      <c r="S36" s="38"/>
      <c r="T36" s="38"/>
      <c r="U36" s="38"/>
    </row>
    <row r="37" spans="1:21" s="21" customFormat="1" ht="15" x14ac:dyDescent="0.25">
      <c r="A37" s="22"/>
      <c r="B37" s="27" t="s">
        <v>1</v>
      </c>
      <c r="C37" s="27" t="s">
        <v>4</v>
      </c>
      <c r="D37" s="27" t="s">
        <v>2</v>
      </c>
      <c r="E37" s="27" t="s">
        <v>3</v>
      </c>
      <c r="F37" s="27" t="s">
        <v>5</v>
      </c>
      <c r="G37" s="27" t="s">
        <v>6</v>
      </c>
      <c r="H37" s="27" t="s">
        <v>8</v>
      </c>
      <c r="I37" s="27" t="s">
        <v>30</v>
      </c>
      <c r="J37" s="27" t="s">
        <v>7</v>
      </c>
      <c r="K37" s="27" t="s">
        <v>31</v>
      </c>
      <c r="L37" s="27" t="s">
        <v>73</v>
      </c>
      <c r="M37" s="27" t="s">
        <v>9</v>
      </c>
      <c r="N37" s="27" t="s">
        <v>10</v>
      </c>
      <c r="O37" s="20"/>
      <c r="P37" s="20"/>
      <c r="Q37" s="38"/>
      <c r="R37" s="39"/>
      <c r="S37" s="39"/>
      <c r="T37" s="39"/>
      <c r="U37" s="39"/>
    </row>
    <row r="38" spans="1:21" ht="15" x14ac:dyDescent="0.25">
      <c r="A38" s="9">
        <v>2007</v>
      </c>
      <c r="B38" s="14">
        <v>2.2000000000000002</v>
      </c>
      <c r="C38" s="16" t="s">
        <v>28</v>
      </c>
      <c r="D38" s="14">
        <v>13</v>
      </c>
      <c r="E38" s="14">
        <v>25.5</v>
      </c>
      <c r="F38" s="14">
        <v>5.0999999999999996</v>
      </c>
      <c r="G38" s="14">
        <v>2.8</v>
      </c>
      <c r="H38" s="14">
        <v>10.4</v>
      </c>
      <c r="I38" s="14">
        <v>26.2</v>
      </c>
      <c r="J38" s="14">
        <v>13.9</v>
      </c>
      <c r="K38" s="16" t="s">
        <v>28</v>
      </c>
      <c r="L38" s="35">
        <v>0.9</v>
      </c>
      <c r="M38" s="14">
        <v>0</v>
      </c>
      <c r="N38" s="7">
        <v>100.00000000000001</v>
      </c>
      <c r="P38" s="36"/>
      <c r="Q38" s="38"/>
      <c r="R38" s="39"/>
      <c r="S38" s="39"/>
      <c r="T38" s="39"/>
      <c r="U38" s="39"/>
    </row>
    <row r="39" spans="1:21" ht="15" x14ac:dyDescent="0.25">
      <c r="A39" s="9">
        <v>2011</v>
      </c>
      <c r="B39" s="14">
        <v>6.7</v>
      </c>
      <c r="C39" s="16" t="s">
        <v>28</v>
      </c>
      <c r="D39" s="14">
        <v>9.1999999999999993</v>
      </c>
      <c r="E39" s="14">
        <v>24.9</v>
      </c>
      <c r="F39" s="14">
        <v>9.5</v>
      </c>
      <c r="G39" s="14">
        <v>5</v>
      </c>
      <c r="H39" s="14">
        <v>4.9000000000000004</v>
      </c>
      <c r="I39" s="14">
        <v>26.7</v>
      </c>
      <c r="J39" s="14">
        <v>12.3</v>
      </c>
      <c r="K39" s="16" t="s">
        <v>28</v>
      </c>
      <c r="L39" s="35">
        <v>0.8</v>
      </c>
      <c r="M39" s="14">
        <v>0</v>
      </c>
      <c r="N39" s="7">
        <v>99.999999999999986</v>
      </c>
      <c r="P39" s="36"/>
      <c r="Q39" s="38"/>
      <c r="R39" s="39"/>
      <c r="S39" s="39"/>
      <c r="T39" s="39"/>
      <c r="U39" s="39"/>
    </row>
    <row r="40" spans="1:21" ht="15" x14ac:dyDescent="0.25">
      <c r="A40" s="9">
        <v>2015</v>
      </c>
      <c r="B40" s="14">
        <v>7.8</v>
      </c>
      <c r="C40" s="14">
        <v>4.8</v>
      </c>
      <c r="D40" s="14">
        <v>4.2</v>
      </c>
      <c r="E40" s="14">
        <v>26.3</v>
      </c>
      <c r="F40" s="14">
        <v>4.5999999999999996</v>
      </c>
      <c r="G40" s="14">
        <v>7.5</v>
      </c>
      <c r="H40" s="14">
        <v>3.4</v>
      </c>
      <c r="I40" s="14">
        <v>19.5</v>
      </c>
      <c r="J40" s="14">
        <v>21.1</v>
      </c>
      <c r="K40" s="16" t="s">
        <v>28</v>
      </c>
      <c r="L40" s="35">
        <v>0.8</v>
      </c>
      <c r="M40" s="14">
        <v>0.1</v>
      </c>
      <c r="N40" s="7">
        <v>99.999999999999986</v>
      </c>
      <c r="P40" s="36"/>
      <c r="Q40" s="38"/>
      <c r="R40" s="39"/>
      <c r="S40" s="39"/>
      <c r="T40" s="39"/>
      <c r="U40" s="39"/>
    </row>
    <row r="41" spans="1:21" ht="15" x14ac:dyDescent="0.25">
      <c r="A41" s="9" t="s">
        <v>72</v>
      </c>
      <c r="B41" s="14">
        <v>6.9</v>
      </c>
      <c r="C41" s="14">
        <v>3</v>
      </c>
      <c r="D41" s="14">
        <v>7.7</v>
      </c>
      <c r="E41" s="14">
        <v>25.9</v>
      </c>
      <c r="F41" s="14">
        <v>8.6</v>
      </c>
      <c r="G41" s="14">
        <v>2.2999999999999998</v>
      </c>
      <c r="H41" s="14">
        <v>6.6</v>
      </c>
      <c r="I41" s="14">
        <v>23.4</v>
      </c>
      <c r="J41" s="14">
        <v>8.6999999999999993</v>
      </c>
      <c r="K41" s="14">
        <v>2.4</v>
      </c>
      <c r="L41" s="14">
        <v>1.7</v>
      </c>
      <c r="M41" s="14">
        <f>0.8+1.8+0.1</f>
        <v>2.7</v>
      </c>
      <c r="N41" s="7">
        <v>100</v>
      </c>
      <c r="P41" s="36"/>
      <c r="Q41" s="38"/>
      <c r="R41" s="39"/>
      <c r="S41" s="39"/>
      <c r="T41" s="39"/>
      <c r="U41" s="39"/>
    </row>
    <row r="42" spans="1:21" ht="15" x14ac:dyDescent="0.25">
      <c r="A42" s="9" t="s">
        <v>40</v>
      </c>
      <c r="B42" s="14">
        <v>7.3</v>
      </c>
      <c r="C42" s="14">
        <v>2.4</v>
      </c>
      <c r="D42" s="14">
        <v>7.8</v>
      </c>
      <c r="E42" s="14">
        <v>26.8</v>
      </c>
      <c r="F42" s="14">
        <v>7.7</v>
      </c>
      <c r="G42" s="14">
        <v>2.1</v>
      </c>
      <c r="H42" s="14">
        <v>7.9</v>
      </c>
      <c r="I42" s="14">
        <v>22.4</v>
      </c>
      <c r="J42" s="14">
        <v>8.6999999999999993</v>
      </c>
      <c r="K42" s="14">
        <v>3.7</v>
      </c>
      <c r="L42" s="14">
        <v>1.3</v>
      </c>
      <c r="M42" s="14">
        <v>1.7</v>
      </c>
      <c r="N42" s="7">
        <v>99.999999999999986</v>
      </c>
      <c r="P42" s="36"/>
      <c r="Q42" s="38"/>
      <c r="R42" s="39"/>
      <c r="S42" s="39"/>
      <c r="T42" s="39"/>
      <c r="U42" s="39"/>
    </row>
    <row r="43" spans="1:21" ht="15" x14ac:dyDescent="0.25">
      <c r="A43" s="9" t="s">
        <v>41</v>
      </c>
      <c r="B43" s="14">
        <v>7.3</v>
      </c>
      <c r="C43" s="14">
        <v>0.9</v>
      </c>
      <c r="D43" s="14">
        <v>7.6</v>
      </c>
      <c r="E43" s="14">
        <v>32.1</v>
      </c>
      <c r="F43" s="14">
        <v>5.8</v>
      </c>
      <c r="G43" s="14">
        <v>2.6</v>
      </c>
      <c r="H43" s="14">
        <v>13.6</v>
      </c>
      <c r="I43" s="14">
        <v>11.6</v>
      </c>
      <c r="J43" s="14">
        <v>7</v>
      </c>
      <c r="K43" s="14">
        <v>8.9</v>
      </c>
      <c r="L43" s="14">
        <v>1</v>
      </c>
      <c r="M43" s="14">
        <v>1.4</v>
      </c>
      <c r="N43" s="7">
        <v>99.999999999999986</v>
      </c>
      <c r="P43" s="36"/>
      <c r="Q43" s="38"/>
      <c r="R43" s="39"/>
      <c r="S43" s="39"/>
      <c r="T43" s="39"/>
      <c r="U43" s="39"/>
    </row>
    <row r="44" spans="1:21" ht="15" x14ac:dyDescent="0.25">
      <c r="A44" s="9" t="s">
        <v>71</v>
      </c>
      <c r="B44" s="14">
        <v>8.6</v>
      </c>
      <c r="C44" s="14">
        <v>0.6</v>
      </c>
      <c r="D44" s="14">
        <v>8.4</v>
      </c>
      <c r="E44" s="14">
        <v>27.3</v>
      </c>
      <c r="F44" s="14">
        <v>6.1</v>
      </c>
      <c r="G44" s="14">
        <v>2.5</v>
      </c>
      <c r="H44" s="14">
        <v>15.2</v>
      </c>
      <c r="I44" s="14">
        <v>12.7</v>
      </c>
      <c r="J44" s="14">
        <v>4.7</v>
      </c>
      <c r="K44" s="14">
        <v>10.199999999999999</v>
      </c>
      <c r="L44" s="14">
        <v>2.4</v>
      </c>
      <c r="M44" s="7">
        <v>1.3</v>
      </c>
      <c r="N44" s="2">
        <v>100</v>
      </c>
      <c r="P44" s="36"/>
      <c r="Q44" s="38"/>
      <c r="R44" s="39"/>
      <c r="S44" s="39"/>
      <c r="T44" s="39"/>
      <c r="U44" s="39"/>
    </row>
    <row r="45" spans="1:21" ht="15" x14ac:dyDescent="0.25">
      <c r="A45" s="9" t="s">
        <v>74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7"/>
      <c r="P45" s="36"/>
      <c r="Q45" s="38"/>
      <c r="R45" s="39"/>
      <c r="S45" s="39"/>
      <c r="T45" s="39"/>
      <c r="U45" s="39"/>
    </row>
    <row r="46" spans="1:21" ht="15" x14ac:dyDescent="0.25">
      <c r="A46" s="7" t="s">
        <v>70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Q46" s="38"/>
      <c r="R46" s="39"/>
      <c r="S46" s="39"/>
      <c r="T46" s="39"/>
      <c r="U46" s="39"/>
    </row>
    <row r="47" spans="1:21" ht="15" x14ac:dyDescent="0.25">
      <c r="Q47" s="38"/>
      <c r="R47" s="39"/>
      <c r="S47" s="39"/>
      <c r="T47" s="39"/>
      <c r="U47" s="39"/>
    </row>
    <row r="48" spans="1:21" ht="15" x14ac:dyDescent="0.25">
      <c r="Q48" s="38"/>
      <c r="R48" s="39"/>
      <c r="S48" s="39"/>
      <c r="T48" s="39"/>
      <c r="U48" s="39"/>
    </row>
    <row r="49" spans="1:21" ht="15" x14ac:dyDescent="0.25">
      <c r="A49" s="23" t="s">
        <v>42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Q49" s="38"/>
      <c r="R49" s="39"/>
      <c r="S49" s="39"/>
      <c r="T49" s="39"/>
      <c r="U49" s="39"/>
    </row>
    <row r="50" spans="1:21" ht="15" x14ac:dyDescent="0.25">
      <c r="A50" s="23" t="s">
        <v>77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Q50" s="38"/>
      <c r="R50" s="39"/>
      <c r="S50" s="39"/>
      <c r="T50" s="39"/>
      <c r="U50" s="39"/>
    </row>
    <row r="51" spans="1:21" ht="15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N51" s="1"/>
      <c r="O51" s="1"/>
      <c r="P51" s="1"/>
      <c r="Q51" s="38"/>
      <c r="R51" s="39"/>
      <c r="S51" s="39"/>
      <c r="T51" s="39"/>
      <c r="U51" s="39"/>
    </row>
    <row r="52" spans="1:21" x14ac:dyDescent="0.2">
      <c r="A52" s="23" t="s">
        <v>0</v>
      </c>
      <c r="B52" s="7"/>
      <c r="C52" s="7"/>
      <c r="D52" s="7"/>
      <c r="E52" s="7"/>
      <c r="F52" s="7"/>
      <c r="G52" s="7"/>
      <c r="H52" s="7"/>
      <c r="I52" s="7"/>
      <c r="J52" s="7"/>
      <c r="K52" s="7"/>
      <c r="N52" s="1"/>
      <c r="O52" s="1"/>
      <c r="P52" s="1"/>
    </row>
    <row r="53" spans="1:21" s="21" customFormat="1" x14ac:dyDescent="0.2">
      <c r="A53" s="29"/>
      <c r="B53" s="30" t="s">
        <v>43</v>
      </c>
      <c r="C53" s="30" t="s">
        <v>2</v>
      </c>
      <c r="D53" s="30" t="s">
        <v>44</v>
      </c>
      <c r="E53" s="30" t="s">
        <v>45</v>
      </c>
      <c r="F53" s="30" t="s">
        <v>46</v>
      </c>
      <c r="G53" s="30" t="s">
        <v>47</v>
      </c>
      <c r="H53" s="30" t="s">
        <v>6</v>
      </c>
      <c r="I53" s="30" t="s">
        <v>7</v>
      </c>
      <c r="J53" s="30" t="s">
        <v>48</v>
      </c>
      <c r="K53" s="30" t="s">
        <v>29</v>
      </c>
      <c r="L53" s="20"/>
      <c r="M53" s="20"/>
      <c r="N53" s="20"/>
    </row>
    <row r="54" spans="1:21" ht="15" x14ac:dyDescent="0.25">
      <c r="A54" t="s">
        <v>59</v>
      </c>
      <c r="B54" s="32">
        <v>16.2</v>
      </c>
      <c r="C54" s="32">
        <v>13.7</v>
      </c>
      <c r="D54" s="32">
        <v>26.7</v>
      </c>
      <c r="E54" s="32">
        <v>16.399999999999999</v>
      </c>
      <c r="F54" s="32">
        <v>23.2</v>
      </c>
      <c r="G54" s="32">
        <v>16.5</v>
      </c>
      <c r="H54" s="32">
        <v>17.600000000000001</v>
      </c>
      <c r="I54" s="32">
        <v>38.200000000000003</v>
      </c>
      <c r="J54" s="32">
        <v>22.2</v>
      </c>
      <c r="K54" s="32">
        <v>25.9</v>
      </c>
      <c r="P54" s="1"/>
    </row>
    <row r="55" spans="1:21" ht="15" x14ac:dyDescent="0.25">
      <c r="A55" t="s">
        <v>62</v>
      </c>
      <c r="B55" s="32">
        <v>16.600000000000001</v>
      </c>
      <c r="C55" s="32">
        <v>14.6</v>
      </c>
      <c r="D55" s="32">
        <v>9</v>
      </c>
      <c r="E55" s="32">
        <v>19.8</v>
      </c>
      <c r="F55" s="32">
        <v>10</v>
      </c>
      <c r="G55" s="32">
        <v>11.7</v>
      </c>
      <c r="H55" s="32">
        <v>11.2</v>
      </c>
      <c r="I55" s="32">
        <v>5.9</v>
      </c>
      <c r="J55" s="32">
        <v>7.7</v>
      </c>
      <c r="K55" s="32">
        <v>10.5</v>
      </c>
      <c r="L55" s="15"/>
      <c r="M55" s="15"/>
      <c r="N55" s="15"/>
      <c r="Q55" s="2"/>
      <c r="R55" s="2"/>
    </row>
    <row r="56" spans="1:21" ht="15" x14ac:dyDescent="0.25">
      <c r="A56" t="s">
        <v>63</v>
      </c>
      <c r="B56" s="32">
        <v>14.5</v>
      </c>
      <c r="C56" s="32">
        <v>17.2</v>
      </c>
      <c r="D56" s="32">
        <v>31.7</v>
      </c>
      <c r="E56" s="32">
        <v>18.399999999999999</v>
      </c>
      <c r="F56" s="32">
        <v>31.9</v>
      </c>
      <c r="G56" s="32">
        <v>29.4</v>
      </c>
      <c r="H56" s="32">
        <v>20.399999999999999</v>
      </c>
      <c r="I56" s="32">
        <v>34.200000000000003</v>
      </c>
      <c r="J56" s="32">
        <v>40.6</v>
      </c>
      <c r="K56" s="32">
        <v>30.1</v>
      </c>
      <c r="L56" s="15"/>
      <c r="M56" s="15"/>
      <c r="N56" s="15"/>
      <c r="Q56" s="2"/>
      <c r="R56" s="2"/>
    </row>
    <row r="57" spans="1:21" ht="15" x14ac:dyDescent="0.25">
      <c r="A57" t="s">
        <v>64</v>
      </c>
      <c r="B57" s="32">
        <v>30</v>
      </c>
      <c r="C57" s="32">
        <v>32.200000000000003</v>
      </c>
      <c r="D57" s="32">
        <v>22.9</v>
      </c>
      <c r="E57" s="32">
        <v>18.399999999999999</v>
      </c>
      <c r="F57" s="32">
        <v>25.4</v>
      </c>
      <c r="G57" s="32">
        <v>27.2</v>
      </c>
      <c r="H57" s="32">
        <v>40.5</v>
      </c>
      <c r="I57" s="32">
        <v>18.600000000000001</v>
      </c>
      <c r="J57" s="32">
        <v>26</v>
      </c>
      <c r="K57" s="32">
        <v>22.5</v>
      </c>
      <c r="L57" s="15"/>
      <c r="M57" s="15"/>
      <c r="N57" s="15"/>
      <c r="Q57" s="2"/>
      <c r="R57" s="2"/>
    </row>
    <row r="58" spans="1:21" ht="15" x14ac:dyDescent="0.25">
      <c r="A58" t="s">
        <v>65</v>
      </c>
      <c r="B58" s="32">
        <v>22.7</v>
      </c>
      <c r="C58" s="32">
        <v>22.2</v>
      </c>
      <c r="D58" s="32">
        <v>9.6999999999999993</v>
      </c>
      <c r="E58" s="32">
        <v>27</v>
      </c>
      <c r="F58" s="32">
        <v>9.6</v>
      </c>
      <c r="G58" s="32">
        <v>15.2</v>
      </c>
      <c r="H58" s="32">
        <v>10.4</v>
      </c>
      <c r="I58" s="32">
        <v>3.1</v>
      </c>
      <c r="J58" s="32">
        <v>3.5</v>
      </c>
      <c r="K58" s="32">
        <v>11</v>
      </c>
      <c r="L58" s="15"/>
      <c r="M58" s="15"/>
      <c r="N58" s="15"/>
      <c r="Q58" s="2"/>
      <c r="R58" s="2"/>
    </row>
    <row r="59" spans="1:21" ht="15" x14ac:dyDescent="0.25">
      <c r="A59" t="s">
        <v>29</v>
      </c>
      <c r="B59">
        <v>100</v>
      </c>
      <c r="C59">
        <v>100</v>
      </c>
      <c r="D59">
        <v>100</v>
      </c>
      <c r="E59">
        <v>100</v>
      </c>
      <c r="F59">
        <v>100</v>
      </c>
      <c r="G59">
        <v>100</v>
      </c>
      <c r="H59">
        <v>100</v>
      </c>
      <c r="I59">
        <v>100</v>
      </c>
      <c r="J59">
        <v>100</v>
      </c>
      <c r="K59">
        <v>100</v>
      </c>
      <c r="L59"/>
      <c r="M59"/>
      <c r="Q59" s="2"/>
    </row>
    <row r="60" spans="1:21" ht="15" x14ac:dyDescent="0.25">
      <c r="A60" s="2" t="s">
        <v>61</v>
      </c>
      <c r="B60"/>
      <c r="C60"/>
      <c r="D60"/>
      <c r="E60"/>
      <c r="F60"/>
      <c r="G60"/>
      <c r="H60"/>
      <c r="I60"/>
      <c r="J60"/>
      <c r="K60"/>
      <c r="L60"/>
      <c r="M60"/>
      <c r="Q60" s="2"/>
    </row>
    <row r="61" spans="1:21" ht="15" x14ac:dyDescent="0.25">
      <c r="A61" s="2" t="s">
        <v>57</v>
      </c>
      <c r="B61"/>
      <c r="C61"/>
      <c r="D61"/>
      <c r="E61"/>
      <c r="F61"/>
      <c r="G61"/>
      <c r="H61"/>
      <c r="I61"/>
      <c r="J61"/>
      <c r="K61"/>
      <c r="L61"/>
      <c r="M61"/>
      <c r="Q61" s="2"/>
    </row>
    <row r="62" spans="1:21" ht="15" x14ac:dyDescent="0.25">
      <c r="A62" s="1"/>
      <c r="B62"/>
      <c r="C62"/>
      <c r="D62"/>
      <c r="E62"/>
      <c r="F62"/>
      <c r="G62"/>
      <c r="H62"/>
      <c r="I62"/>
      <c r="J62"/>
      <c r="K62"/>
      <c r="L62"/>
      <c r="M62"/>
      <c r="Q62" s="2"/>
    </row>
    <row r="64" spans="1:21" x14ac:dyDescent="0.2">
      <c r="A64" s="23" t="s">
        <v>58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6" x14ac:dyDescent="0.2">
      <c r="A65" s="23" t="s">
        <v>66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6" customFormat="1" ht="15" x14ac:dyDescent="0.25">
      <c r="A66" s="2"/>
    </row>
    <row r="67" spans="1:16" x14ac:dyDescent="0.2">
      <c r="A67" s="23" t="s">
        <v>60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6" ht="15" x14ac:dyDescent="0.25">
      <c r="A68" s="29"/>
      <c r="B68" s="30" t="s">
        <v>43</v>
      </c>
      <c r="C68" s="30" t="s">
        <v>2</v>
      </c>
      <c r="D68" s="30" t="s">
        <v>44</v>
      </c>
      <c r="E68" s="30" t="s">
        <v>45</v>
      </c>
      <c r="F68" s="30" t="s">
        <v>46</v>
      </c>
      <c r="G68" s="30" t="s">
        <v>47</v>
      </c>
      <c r="H68" s="30" t="s">
        <v>6</v>
      </c>
      <c r="I68" s="30" t="s">
        <v>7</v>
      </c>
      <c r="J68" s="30" t="s">
        <v>78</v>
      </c>
      <c r="K68" s="30" t="s">
        <v>29</v>
      </c>
      <c r="L68"/>
      <c r="M68"/>
    </row>
    <row r="69" spans="1:16" ht="15" x14ac:dyDescent="0.25">
      <c r="A69" t="s">
        <v>49</v>
      </c>
      <c r="B69" s="32">
        <v>13.9</v>
      </c>
      <c r="C69" s="32">
        <v>10.8</v>
      </c>
      <c r="D69" s="32">
        <v>14.3</v>
      </c>
      <c r="E69" s="32">
        <v>9.5</v>
      </c>
      <c r="F69" s="32">
        <v>12.5</v>
      </c>
      <c r="G69" s="32">
        <v>6</v>
      </c>
      <c r="H69" s="32">
        <v>7.5</v>
      </c>
      <c r="I69" s="32">
        <v>20.399999999999999</v>
      </c>
      <c r="J69" s="32">
        <v>27</v>
      </c>
      <c r="K69" s="32">
        <v>15.4</v>
      </c>
      <c r="L69"/>
      <c r="M69"/>
    </row>
    <row r="70" spans="1:16" s="21" customFormat="1" ht="15" x14ac:dyDescent="0.25">
      <c r="A70" t="s">
        <v>50</v>
      </c>
      <c r="B70" s="32">
        <v>15</v>
      </c>
      <c r="C70" s="32">
        <v>23.5</v>
      </c>
      <c r="D70" s="32">
        <v>21.3</v>
      </c>
      <c r="E70" s="32">
        <v>21.4</v>
      </c>
      <c r="F70" s="32">
        <v>20.399999999999999</v>
      </c>
      <c r="G70" s="32">
        <v>21.8</v>
      </c>
      <c r="H70" s="32">
        <v>26.8</v>
      </c>
      <c r="I70" s="32">
        <v>16.600000000000001</v>
      </c>
      <c r="J70" s="32">
        <v>24.5</v>
      </c>
      <c r="K70" s="32">
        <v>19.100000000000001</v>
      </c>
      <c r="L70"/>
      <c r="M70"/>
      <c r="N70" s="20"/>
      <c r="O70" s="20"/>
      <c r="P70" s="20"/>
    </row>
    <row r="71" spans="1:16" ht="15" x14ac:dyDescent="0.25">
      <c r="A71" t="s">
        <v>51</v>
      </c>
      <c r="B71" s="32">
        <v>10.6</v>
      </c>
      <c r="C71" s="32">
        <v>10.1</v>
      </c>
      <c r="D71" s="32">
        <v>7</v>
      </c>
      <c r="E71" s="32">
        <v>13.3</v>
      </c>
      <c r="F71" s="32">
        <v>9.9</v>
      </c>
      <c r="G71" s="32">
        <v>15.2</v>
      </c>
      <c r="H71" s="32">
        <v>10</v>
      </c>
      <c r="I71" s="32">
        <v>12</v>
      </c>
      <c r="J71" s="32">
        <v>8.1</v>
      </c>
      <c r="K71" s="32">
        <v>10.1</v>
      </c>
      <c r="L71"/>
      <c r="M71"/>
    </row>
    <row r="72" spans="1:16" ht="15" x14ac:dyDescent="0.25">
      <c r="A72" t="s">
        <v>52</v>
      </c>
      <c r="B72" s="32">
        <v>0.2</v>
      </c>
      <c r="C72" s="32">
        <v>0</v>
      </c>
      <c r="D72" s="32">
        <v>0.3</v>
      </c>
      <c r="E72" s="32">
        <v>0.1</v>
      </c>
      <c r="F72" s="32">
        <v>2</v>
      </c>
      <c r="G72" s="32">
        <v>1.1000000000000001</v>
      </c>
      <c r="H72" s="32">
        <v>1.9</v>
      </c>
      <c r="I72" s="32">
        <v>1.1000000000000001</v>
      </c>
      <c r="J72" s="32">
        <v>0.8</v>
      </c>
      <c r="K72" s="32">
        <v>0.8</v>
      </c>
      <c r="L72"/>
      <c r="M72"/>
    </row>
    <row r="73" spans="1:16" ht="15" x14ac:dyDescent="0.25">
      <c r="A73" t="s">
        <v>53</v>
      </c>
      <c r="B73" s="32">
        <v>4.8</v>
      </c>
      <c r="C73" s="32">
        <v>5.7</v>
      </c>
      <c r="D73" s="32">
        <v>3.9</v>
      </c>
      <c r="E73" s="32">
        <v>11.8</v>
      </c>
      <c r="F73" s="32">
        <v>6.7</v>
      </c>
      <c r="G73" s="32">
        <v>8.1</v>
      </c>
      <c r="H73" s="32">
        <v>12.5</v>
      </c>
      <c r="I73" s="32">
        <v>4.5</v>
      </c>
      <c r="J73" s="32">
        <v>6.4</v>
      </c>
      <c r="K73" s="32">
        <v>5.6</v>
      </c>
      <c r="L73"/>
      <c r="M73"/>
    </row>
    <row r="74" spans="1:16" ht="15" x14ac:dyDescent="0.25">
      <c r="A74" t="s">
        <v>54</v>
      </c>
      <c r="B74" s="32">
        <v>24.7</v>
      </c>
      <c r="C74" s="32">
        <v>16.899999999999999</v>
      </c>
      <c r="D74" s="32">
        <v>8.1999999999999993</v>
      </c>
      <c r="E74" s="32">
        <v>25.5</v>
      </c>
      <c r="F74" s="32">
        <v>10.6</v>
      </c>
      <c r="G74" s="32">
        <v>5.5</v>
      </c>
      <c r="H74" s="32">
        <v>34.299999999999997</v>
      </c>
      <c r="I74" s="32">
        <v>2.9</v>
      </c>
      <c r="J74" s="32">
        <v>6.9</v>
      </c>
      <c r="K74" s="32">
        <v>9.8000000000000007</v>
      </c>
      <c r="L74"/>
      <c r="M74"/>
    </row>
    <row r="75" spans="1:16" ht="15" x14ac:dyDescent="0.25">
      <c r="A75" t="s">
        <v>55</v>
      </c>
      <c r="B75" s="32">
        <v>24.4</v>
      </c>
      <c r="C75" s="32">
        <v>24.7</v>
      </c>
      <c r="D75" s="32">
        <v>42.9</v>
      </c>
      <c r="E75" s="32">
        <v>15.3</v>
      </c>
      <c r="F75" s="32">
        <v>36.5</v>
      </c>
      <c r="G75" s="32">
        <v>39.4</v>
      </c>
      <c r="H75" s="32">
        <v>6.9</v>
      </c>
      <c r="I75" s="32">
        <v>40.200000000000003</v>
      </c>
      <c r="J75" s="32">
        <v>20.5</v>
      </c>
      <c r="K75" s="32">
        <v>34.9</v>
      </c>
      <c r="L75"/>
      <c r="M75"/>
    </row>
    <row r="76" spans="1:16" ht="15" x14ac:dyDescent="0.25">
      <c r="A76" t="s">
        <v>56</v>
      </c>
      <c r="B76" s="32">
        <v>6.4</v>
      </c>
      <c r="C76" s="32">
        <v>8.4</v>
      </c>
      <c r="D76" s="32">
        <v>2.1</v>
      </c>
      <c r="E76" s="32">
        <v>3</v>
      </c>
      <c r="F76" s="32">
        <v>1.4</v>
      </c>
      <c r="G76" s="32">
        <v>2.8</v>
      </c>
      <c r="H76" s="32">
        <v>0</v>
      </c>
      <c r="I76" s="32">
        <v>2.2999999999999998</v>
      </c>
      <c r="J76" s="32">
        <v>5.9</v>
      </c>
      <c r="K76" s="32">
        <v>4.3</v>
      </c>
      <c r="L76"/>
      <c r="M76"/>
    </row>
    <row r="77" spans="1:16" ht="15" x14ac:dyDescent="0.25">
      <c r="A77" t="s">
        <v>29</v>
      </c>
      <c r="B77" s="33">
        <v>100</v>
      </c>
      <c r="C77" s="33">
        <v>100</v>
      </c>
      <c r="D77" s="33">
        <v>100</v>
      </c>
      <c r="E77" s="33">
        <v>100</v>
      </c>
      <c r="F77" s="33">
        <v>100</v>
      </c>
      <c r="G77" s="33">
        <v>100</v>
      </c>
      <c r="H77" s="33">
        <v>100</v>
      </c>
      <c r="I77" s="33">
        <v>100</v>
      </c>
      <c r="J77" s="33">
        <v>100</v>
      </c>
      <c r="K77" s="33">
        <v>100</v>
      </c>
      <c r="L77"/>
      <c r="M77"/>
    </row>
    <row r="78" spans="1:16" ht="15" x14ac:dyDescent="0.25">
      <c r="A78" s="2" t="s">
        <v>61</v>
      </c>
      <c r="B78"/>
      <c r="C78"/>
      <c r="D78"/>
      <c r="E78"/>
      <c r="F78"/>
      <c r="G78"/>
      <c r="H78"/>
      <c r="I78"/>
      <c r="J78"/>
      <c r="K78"/>
      <c r="L78"/>
      <c r="M78"/>
    </row>
    <row r="79" spans="1:16" ht="15" x14ac:dyDescent="0.25">
      <c r="A79" s="2" t="s">
        <v>57</v>
      </c>
      <c r="B79"/>
      <c r="C79"/>
      <c r="D79"/>
      <c r="E79"/>
      <c r="F79"/>
      <c r="G79"/>
      <c r="H79"/>
      <c r="I79"/>
      <c r="J79"/>
      <c r="K79"/>
      <c r="L79"/>
      <c r="M79"/>
    </row>
    <row r="81" spans="1:16" x14ac:dyDescent="0.2">
      <c r="A81" s="31" t="s">
        <v>76</v>
      </c>
      <c r="K81" s="7"/>
    </row>
    <row r="82" spans="1:16" s="21" customFormat="1" x14ac:dyDescent="0.2">
      <c r="A82" s="3" t="s">
        <v>68</v>
      </c>
      <c r="B82" s="2"/>
      <c r="C82" s="2"/>
      <c r="D82" s="2"/>
      <c r="E82" s="2"/>
      <c r="F82" s="2"/>
      <c r="G82" s="2"/>
      <c r="H82" s="2"/>
      <c r="I82" s="2"/>
      <c r="J82" s="2"/>
      <c r="K82" s="28"/>
      <c r="L82" s="20"/>
      <c r="M82" s="20"/>
      <c r="N82" s="20"/>
      <c r="O82" s="20"/>
      <c r="P82" s="20"/>
    </row>
    <row r="83" spans="1:16" x14ac:dyDescent="0.2">
      <c r="K83" s="7"/>
    </row>
    <row r="84" spans="1:16" x14ac:dyDescent="0.2">
      <c r="K84" s="7"/>
    </row>
    <row r="85" spans="1:16" x14ac:dyDescent="0.2">
      <c r="A85" s="22"/>
      <c r="B85" s="27" t="s">
        <v>1</v>
      </c>
      <c r="C85" s="27" t="s">
        <v>2</v>
      </c>
      <c r="D85" s="27" t="s">
        <v>4</v>
      </c>
      <c r="E85" s="27" t="s">
        <v>3</v>
      </c>
      <c r="F85" s="27" t="s">
        <v>5</v>
      </c>
      <c r="G85" s="27" t="s">
        <v>30</v>
      </c>
      <c r="H85" s="27" t="s">
        <v>8</v>
      </c>
      <c r="I85" s="27" t="s">
        <v>6</v>
      </c>
      <c r="J85" s="27" t="s">
        <v>7</v>
      </c>
      <c r="K85" s="27" t="s">
        <v>78</v>
      </c>
    </row>
    <row r="86" spans="1:16" x14ac:dyDescent="0.2">
      <c r="A86" s="3" t="s">
        <v>69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6" x14ac:dyDescent="0.2">
      <c r="A87" s="34">
        <v>1970</v>
      </c>
      <c r="B87" s="11" t="s">
        <v>12</v>
      </c>
      <c r="C87" s="13">
        <v>4</v>
      </c>
      <c r="D87" s="11" t="s">
        <v>12</v>
      </c>
      <c r="E87" s="13">
        <v>178</v>
      </c>
      <c r="F87" s="13">
        <v>26</v>
      </c>
      <c r="G87" s="13">
        <v>136</v>
      </c>
      <c r="H87" s="13">
        <v>129</v>
      </c>
      <c r="I87" s="11" t="s">
        <v>12</v>
      </c>
      <c r="J87" s="11" t="s">
        <v>12</v>
      </c>
      <c r="K87" s="11" t="s">
        <v>12</v>
      </c>
    </row>
    <row r="88" spans="1:16" x14ac:dyDescent="0.2">
      <c r="A88" s="8">
        <v>1980</v>
      </c>
      <c r="B88" s="11" t="s">
        <v>12</v>
      </c>
      <c r="C88" s="17">
        <v>5</v>
      </c>
      <c r="D88" s="11" t="s">
        <v>12</v>
      </c>
      <c r="E88" s="17">
        <v>101</v>
      </c>
      <c r="F88" s="17">
        <v>10</v>
      </c>
      <c r="G88" s="17">
        <v>95</v>
      </c>
      <c r="H88" s="17">
        <v>45</v>
      </c>
      <c r="I88" s="11" t="s">
        <v>12</v>
      </c>
      <c r="J88" s="11" t="s">
        <v>12</v>
      </c>
      <c r="K88" s="11" t="s">
        <v>12</v>
      </c>
    </row>
    <row r="89" spans="1:16" x14ac:dyDescent="0.2">
      <c r="A89" s="8">
        <v>1990</v>
      </c>
      <c r="B89" s="11" t="s">
        <v>12</v>
      </c>
      <c r="C89" s="17">
        <v>8</v>
      </c>
      <c r="D89" s="11" t="s">
        <v>12</v>
      </c>
      <c r="E89" s="17">
        <v>77</v>
      </c>
      <c r="F89" s="17">
        <v>8</v>
      </c>
      <c r="G89" s="17">
        <v>75</v>
      </c>
      <c r="H89" s="17">
        <v>37</v>
      </c>
      <c r="I89" s="11" t="s">
        <v>12</v>
      </c>
      <c r="J89" s="11" t="s">
        <v>12</v>
      </c>
      <c r="K89" s="11" t="s">
        <v>12</v>
      </c>
    </row>
    <row r="90" spans="1:16" x14ac:dyDescent="0.2">
      <c r="A90" s="8">
        <v>2000</v>
      </c>
      <c r="B90" s="11">
        <v>2</v>
      </c>
      <c r="C90" s="17">
        <v>6</v>
      </c>
      <c r="D90" s="11" t="s">
        <v>12</v>
      </c>
      <c r="E90" s="17">
        <v>50</v>
      </c>
      <c r="F90" s="17">
        <v>6</v>
      </c>
      <c r="G90" s="17">
        <v>77</v>
      </c>
      <c r="H90" s="17">
        <v>22</v>
      </c>
      <c r="I90" s="11" t="s">
        <v>12</v>
      </c>
      <c r="J90" s="17">
        <v>6</v>
      </c>
      <c r="K90" s="11" t="s">
        <v>12</v>
      </c>
    </row>
    <row r="91" spans="1:16" x14ac:dyDescent="0.2">
      <c r="A91" s="8">
        <v>2010</v>
      </c>
      <c r="B91" s="11">
        <v>5</v>
      </c>
      <c r="C91" s="17">
        <v>18</v>
      </c>
      <c r="D91" s="11" t="s">
        <v>12</v>
      </c>
      <c r="E91" s="17">
        <v>46</v>
      </c>
      <c r="F91" s="17">
        <v>8</v>
      </c>
      <c r="G91" s="17">
        <v>44</v>
      </c>
      <c r="H91" s="17">
        <v>14</v>
      </c>
      <c r="I91" s="11">
        <v>2</v>
      </c>
      <c r="J91" s="17">
        <v>10</v>
      </c>
      <c r="K91" s="11" t="s">
        <v>12</v>
      </c>
    </row>
    <row r="92" spans="1:16" x14ac:dyDescent="0.2">
      <c r="A92" s="8">
        <v>2015</v>
      </c>
      <c r="B92" s="11">
        <v>10</v>
      </c>
      <c r="C92" s="17">
        <v>8</v>
      </c>
      <c r="D92" s="17">
        <v>7</v>
      </c>
      <c r="E92" s="17">
        <v>38</v>
      </c>
      <c r="F92" s="17">
        <v>7</v>
      </c>
      <c r="G92" s="17">
        <v>37</v>
      </c>
      <c r="H92" s="17">
        <v>8</v>
      </c>
      <c r="I92" s="17">
        <v>6</v>
      </c>
      <c r="J92" s="17">
        <v>17</v>
      </c>
      <c r="K92" s="11" t="s">
        <v>12</v>
      </c>
    </row>
    <row r="93" spans="1:16" x14ac:dyDescent="0.2">
      <c r="A93" s="8">
        <v>2016</v>
      </c>
      <c r="B93" s="11">
        <v>9</v>
      </c>
      <c r="C93" s="17">
        <v>8</v>
      </c>
      <c r="D93" s="17">
        <v>11</v>
      </c>
      <c r="E93" s="17">
        <v>40</v>
      </c>
      <c r="F93" s="17">
        <v>7</v>
      </c>
      <c r="G93" s="17">
        <v>36</v>
      </c>
      <c r="H93" s="17">
        <v>9</v>
      </c>
      <c r="I93" s="17">
        <v>7</v>
      </c>
      <c r="J93" s="17">
        <v>16</v>
      </c>
      <c r="K93" s="11" t="s">
        <v>12</v>
      </c>
    </row>
    <row r="94" spans="1:16" x14ac:dyDescent="0.2">
      <c r="A94" s="8">
        <v>2017</v>
      </c>
      <c r="B94" s="11">
        <v>9</v>
      </c>
      <c r="C94" s="17">
        <v>9</v>
      </c>
      <c r="D94" s="17">
        <v>11</v>
      </c>
      <c r="E94" s="17">
        <v>40</v>
      </c>
      <c r="F94" s="17">
        <v>7</v>
      </c>
      <c r="G94" s="17">
        <v>34</v>
      </c>
      <c r="H94" s="17">
        <v>9</v>
      </c>
      <c r="I94" s="17">
        <v>5</v>
      </c>
      <c r="J94" s="17">
        <v>14</v>
      </c>
      <c r="K94" s="11" t="s">
        <v>12</v>
      </c>
    </row>
    <row r="95" spans="1:16" x14ac:dyDescent="0.2">
      <c r="A95" s="8">
        <v>2018</v>
      </c>
      <c r="B95" s="2">
        <v>9</v>
      </c>
      <c r="C95" s="2">
        <v>9</v>
      </c>
      <c r="D95" s="2">
        <v>9</v>
      </c>
      <c r="E95" s="2">
        <v>36</v>
      </c>
      <c r="F95" s="2">
        <v>7</v>
      </c>
      <c r="G95" s="2">
        <v>32</v>
      </c>
      <c r="H95" s="2">
        <v>10</v>
      </c>
      <c r="I95" s="2">
        <v>4</v>
      </c>
      <c r="J95" s="2">
        <v>13</v>
      </c>
      <c r="K95" s="11" t="s">
        <v>12</v>
      </c>
    </row>
    <row r="96" spans="1:16" x14ac:dyDescent="0.2">
      <c r="A96" s="8">
        <v>2019</v>
      </c>
      <c r="B96" s="2">
        <v>10</v>
      </c>
      <c r="C96" s="2">
        <v>9</v>
      </c>
      <c r="D96" s="2">
        <v>6</v>
      </c>
      <c r="E96" s="2">
        <v>35</v>
      </c>
      <c r="F96" s="2">
        <v>8</v>
      </c>
      <c r="G96" s="2">
        <v>31</v>
      </c>
      <c r="H96" s="2">
        <v>11</v>
      </c>
      <c r="I96" s="2">
        <v>4</v>
      </c>
      <c r="J96" s="2">
        <v>11</v>
      </c>
      <c r="K96" s="7">
        <v>6</v>
      </c>
    </row>
    <row r="97" spans="1:1" x14ac:dyDescent="0.2">
      <c r="A97" s="2" t="s">
        <v>67</v>
      </c>
    </row>
  </sheetData>
  <pageMargins left="0.7" right="0.7" top="0.75" bottom="0.75" header="0.3" footer="0.3"/>
  <pageSetup paperSize="9" orientation="portrait" r:id="rId1"/>
  <ignoredErrors>
    <ignoredError sqref="D26" formula="1"/>
    <ignoredError sqref="C18:E18 G18" unlockedFormula="1"/>
    <ignoredError sqref="F18" formulaRange="1" unlockedFormula="1"/>
    <ignoredError sqref="J13:K1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67D7E62A9BC5409642AEFA967D6015" ma:contentTypeVersion="13" ma:contentTypeDescription="Opret et nyt dokument." ma:contentTypeScope="" ma:versionID="7b381e8516aabc641b23ab44b58ab49b">
  <xsd:schema xmlns:xsd="http://www.w3.org/2001/XMLSchema" xmlns:xs="http://www.w3.org/2001/XMLSchema" xmlns:p="http://schemas.microsoft.com/office/2006/metadata/properties" xmlns:ns3="05cf630e-ffd8-4625-af30-4613236a5f7c" xmlns:ns4="64c25a52-f268-485d-bf64-1d49ba84fed4" targetNamespace="http://schemas.microsoft.com/office/2006/metadata/properties" ma:root="true" ma:fieldsID="1e7f9ba0acf16ce2a9b087b7b6a6fee3" ns3:_="" ns4:_="">
    <xsd:import namespace="05cf630e-ffd8-4625-af30-4613236a5f7c"/>
    <xsd:import namespace="64c25a52-f268-485d-bf64-1d49ba84fe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cf630e-ffd8-4625-af30-4613236a5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c25a52-f268-485d-bf64-1d49ba84fed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81BF40-82A0-4165-9835-BDD7E293153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F8EA29A-EF79-4EE5-9283-4FCC93E5FF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823956-2F1B-4D21-BE18-1A4A3196CF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cf630e-ffd8-4625-af30-4613236a5f7c"/>
    <ds:schemaRef ds:uri="64c25a52-f268-485d-bf64-1d49ba84fe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Kap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</dc:creator>
  <cp:lastModifiedBy>Henrik</cp:lastModifiedBy>
  <cp:lastPrinted>2021-08-09T10:02:49Z</cp:lastPrinted>
  <dcterms:created xsi:type="dcterms:W3CDTF">2020-07-06T09:51:43Z</dcterms:created>
  <dcterms:modified xsi:type="dcterms:W3CDTF">2021-09-07T09:23:34Z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0x0101002A67D7E62A9BC5409642AEFA967D6015</vt:lpwstr>
  </property>
</Properties>
</file>